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66925"/>
  <mc:AlternateContent xmlns:mc="http://schemas.openxmlformats.org/markup-compatibility/2006">
    <mc:Choice Requires="x15">
      <x15ac:absPath xmlns:x15ac="http://schemas.microsoft.com/office/spreadsheetml/2010/11/ac" url="L:\Departamento de Licitações - LICITACAO\LICITAÇÃO\5. LICITAÇÕES 2025\2. PREGÃO\24. RP Cartão ITEM AMPLA\"/>
    </mc:Choice>
  </mc:AlternateContent>
  <xr:revisionPtr revIDLastSave="0" documentId="13_ncr:1_{F8E66240-AC69-41FB-AEA2-2BB6BDDA4925}" xr6:coauthVersionLast="47" xr6:coauthVersionMax="47" xr10:uidLastSave="{00000000-0000-0000-0000-000000000000}"/>
  <workbookProtection workbookAlgorithmName="SHA-512" workbookHashValue="LvHK/hjOV7jwdUuRpC3VeA8MULDYlrgiPyX2Yf0YvarQFWBfmE/D8UK2VX+ZTd1P2E9rmjwU64lFivzc3JPwSw==" workbookSaltValue="5cHxF2E3PfxtYLyMVGYbOA==" workbookSpinCount="100000" lockStructure="1"/>
  <bookViews>
    <workbookView xWindow="-120" yWindow="-120" windowWidth="29040" windowHeight="15840" xr2:uid="{00000000-000D-0000-FFFF-FFFF00000000}"/>
  </bookViews>
  <sheets>
    <sheet name="Planilha1" sheetId="1" r:id="rId1"/>
  </sheets>
  <calcPr calcId="191029"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1" l="1"/>
  <c r="G29" i="1" s="1"/>
  <c r="H29" i="1" s="1"/>
  <c r="J29" i="1" s="1"/>
  <c r="G27" i="1" l="1"/>
  <c r="H27" i="1" s="1"/>
  <c r="I27" i="1" s="1"/>
  <c r="K27" i="1" s="1"/>
  <c r="G28" i="1"/>
  <c r="H28" i="1" s="1"/>
  <c r="J28" i="1" s="1"/>
  <c r="I29" i="1"/>
  <c r="K29" i="1" s="1"/>
  <c r="I28" i="1" l="1"/>
  <c r="K28" i="1" s="1"/>
  <c r="J27" i="1"/>
  <c r="J30" i="1" s="1"/>
  <c r="K30" i="1" l="1"/>
  <c r="K23" i="1" s="1"/>
</calcChain>
</file>

<file path=xl/sharedStrings.xml><?xml version="1.0" encoding="utf-8"?>
<sst xmlns="http://schemas.openxmlformats.org/spreadsheetml/2006/main" count="49" uniqueCount="43">
  <si>
    <t>ITEM</t>
  </si>
  <si>
    <t>UNIDADE</t>
  </si>
  <si>
    <t>VALOR MÁXIMO MENSAL CORRESPONDENTE À TAXA DE ADMINISTRAÇÃO</t>
  </si>
  <si>
    <t>VALOR A SER CREDITADO AOS BENEFICIÁRIOS</t>
  </si>
  <si>
    <t>VALOR COM DUAS CASAS APÓS A VÍRGULA</t>
  </si>
  <si>
    <t>QUANTIDADE</t>
  </si>
  <si>
    <t>VALOR MÁXIMO + TAXA DE ADMINISTRAÇÃO</t>
  </si>
  <si>
    <t>VALOR MÁXIMO + TAXA DE ADMINISTRAÇÃO COM DUAS CASAS APÓS A VÍRGULA</t>
  </si>
  <si>
    <t>PERCENTUAL DE TAXA DE ADMINISTRAÇÃO</t>
  </si>
  <si>
    <t>ANEXO IV</t>
  </si>
  <si>
    <t>Ao</t>
  </si>
  <si>
    <t>Pregoeiro do Município de Coronel Vivida – PR</t>
  </si>
  <si>
    <t>Razão Social:</t>
  </si>
  <si>
    <t>CNPJ:</t>
  </si>
  <si>
    <t>Endereço:</t>
  </si>
  <si>
    <t>E-mail:</t>
  </si>
  <si>
    <t>Telefone:</t>
  </si>
  <si>
    <t>Agência:</t>
  </si>
  <si>
    <t>Banco:</t>
  </si>
  <si>
    <t>Apresentamos nossa proposta de preços para fornecimento do lote abaixo detalhado:</t>
  </si>
  <si>
    <t>PROPOSTA DE PREÇOS</t>
  </si>
  <si>
    <t xml:space="preserve">ATENÇÃO: O MODELO DE PROPOSTA DEVERÁ SER PREENCHIDO PELO LICITANTE VENCEDOR. </t>
  </si>
  <si>
    <t xml:space="preserve">Conta Bancária nº:	</t>
  </si>
  <si>
    <t>Validade da proposta: 60 (sessenta) dias.</t>
  </si>
  <si>
    <t>Prazo de entrega/execução: Conforme Edital.</t>
  </si>
  <si>
    <t>Local e Data.</t>
  </si>
  <si>
    <t>Assinatura do Representante Legal</t>
  </si>
  <si>
    <t>Nome do Represente Legal</t>
  </si>
  <si>
    <t>LOTE</t>
  </si>
  <si>
    <t>COD. PMCV</t>
  </si>
  <si>
    <t>DESCRIÇÃO</t>
  </si>
  <si>
    <t>VALOR TOTAL ESTIMADO
R$</t>
  </si>
  <si>
    <t>UNID.</t>
  </si>
  <si>
    <t>Descrição</t>
  </si>
  <si>
    <t>% DESCONTO PROPOSTO*</t>
  </si>
  <si>
    <t>*utilizar apenas duas casas após a vírgula. Caso o percentual seja negativo, digitar o simbolo "-", por exemplo: -1,00</t>
  </si>
  <si>
    <t xml:space="preserve">Serviço de implementação, administração, gerenciamento, fiscalização, supervisão, emissão de benefício eventual de cesta básica (Auxílio Alimentação), na forma de créditos, disponibilizados por meio de cartão magnético, eletrônico ou de similar tecnologia, munidos de senha de acesso, com recargas de créditos, on-line, para aquisição de gêneros de alimentação em estabelecimentos comerciais do município de Coronel Vivida-PR (supermercados, mercados, padarias e açougues), destinados às pessoas em situação de vulnerabilidade e risco social </t>
  </si>
  <si>
    <t xml:space="preserve">Cartão magnético alimentação para atender as famílias acompanhadas e atendidas pela Secretaria de Assistência Social, no valor de R$ 99,00. </t>
  </si>
  <si>
    <t>Cartão magnético alimentação para atender as famílias acompanhadas e atendidas pela Secretaria de Assistência Social, no valor de R$ 148,00.</t>
  </si>
  <si>
    <t>Cartão magnético alimentação para atender as famílias acompanhadas e atendidas pela Secretaria de Assistência Social, no valor de R$ 218,00.</t>
  </si>
  <si>
    <t>VALOR TOTAL ESTIMADO DO ITEM 01</t>
  </si>
  <si>
    <t>PREGÃO ELETRÔNICO Nº 24/2025</t>
  </si>
  <si>
    <t>Pregão Eletrônico nº 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</si>
</sst>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R$&quot;\ * #,##0.00_-;\-&quot;R$&quot;\ * #,##0.00_-;_-&quot;R$&quot;\ * &quot;-&quot;??_-;_-@_-"/>
    <numFmt numFmtId="165" formatCode="&quot;R$&quot;\ #,##0.00"/>
    <numFmt numFmtId="166" formatCode="_-[$R$-416]\ * #,##0.00_-;\-[$R$-416]\ * #,##0.00_-;_-[$R$-416]\ * &quot;-&quot;??_-;_-@_-"/>
    <numFmt numFmtId="167" formatCode="&quot;R$&quot;\ #,##0.0000"/>
    <numFmt numFmtId="168" formatCode="&quot;R$&quot;\ #,##0.00000"/>
  </numFmts>
  <fonts count="10"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b/>
      <sz val="11"/>
      <color theme="0"/>
      <name val="Calibri"/>
      <family val="2"/>
      <scheme val="minor"/>
    </font>
    <font>
      <sz val="11"/>
      <color rgb="FFFF0000"/>
      <name val="Calibri"/>
      <family val="2"/>
      <scheme val="minor"/>
    </font>
    <font>
      <i/>
      <sz val="11"/>
      <color theme="1"/>
      <name val="Calibri"/>
      <family val="2"/>
      <scheme val="minor"/>
    </font>
    <font>
      <sz val="15"/>
      <color theme="1"/>
      <name val="Calibri"/>
      <family val="2"/>
      <scheme val="minor"/>
    </font>
    <font>
      <sz val="12"/>
      <name val="Calibri"/>
      <family val="2"/>
      <scheme val="minor"/>
    </font>
    <font>
      <b/>
      <sz val="14"/>
      <color theme="1"/>
      <name val="Calibri"/>
      <family val="2"/>
      <scheme val="minor"/>
    </font>
  </fonts>
  <fills count="7">
    <fill>
      <patternFill patternType="none"/>
    </fill>
    <fill>
      <patternFill patternType="gray125"/>
    </fill>
    <fill>
      <patternFill patternType="solid">
        <fgColor rgb="FFFFC7CE"/>
      </patternFill>
    </fill>
    <fill>
      <patternFill patternType="solid">
        <fgColor theme="5"/>
      </patternFill>
    </fill>
    <fill>
      <patternFill patternType="solid">
        <fgColor theme="8" tint="0.59999389629810485"/>
        <bgColor indexed="65"/>
      </patternFill>
    </fill>
    <fill>
      <patternFill patternType="solid">
        <fgColor rgb="FFA5A5A5"/>
      </patternFill>
    </fill>
    <fill>
      <patternFill patternType="solid">
        <fgColor theme="0"/>
        <bgColor indexed="64"/>
      </patternFill>
    </fill>
  </fills>
  <borders count="10">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rgb="FF3F3F3F"/>
      </left>
      <right style="double">
        <color rgb="FF3F3F3F"/>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6">
    <xf numFmtId="0" fontId="0" fillId="0" borderId="0"/>
    <xf numFmtId="0" fontId="2"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4" fillId="5" borderId="1" applyNumberFormat="0" applyAlignment="0" applyProtection="0"/>
    <xf numFmtId="164" fontId="1" fillId="0" borderId="0" applyFont="0" applyFill="0" applyBorder="0" applyAlignment="0" applyProtection="0"/>
  </cellStyleXfs>
  <cellXfs count="33">
    <xf numFmtId="0" fontId="0" fillId="0" borderId="0" xfId="0"/>
    <xf numFmtId="0" fontId="0" fillId="0" borderId="0" xfId="0" applyAlignment="1">
      <alignment horizontal="justify" vertical="justify"/>
    </xf>
    <xf numFmtId="0" fontId="0" fillId="0" borderId="2" xfId="0" applyBorder="1" applyAlignment="1">
      <alignment horizontal="center" vertical="center"/>
    </xf>
    <xf numFmtId="0" fontId="0" fillId="0" borderId="2" xfId="0" applyBorder="1" applyAlignment="1">
      <alignment horizontal="center" vertical="center" wrapText="1"/>
    </xf>
    <xf numFmtId="10" fontId="2" fillId="2" borderId="2" xfId="1" applyNumberFormat="1" applyBorder="1" applyAlignment="1" applyProtection="1">
      <alignment horizontal="center" vertical="center"/>
      <protection locked="0"/>
    </xf>
    <xf numFmtId="164" fontId="0" fillId="0" borderId="2" xfId="5" applyFont="1" applyBorder="1" applyAlignment="1" applyProtection="1">
      <alignment horizontal="center" vertical="center"/>
    </xf>
    <xf numFmtId="0" fontId="4" fillId="5" borderId="5" xfId="4" applyBorder="1" applyAlignment="1" applyProtection="1">
      <alignment horizontal="center" vertical="center" wrapText="1"/>
    </xf>
    <xf numFmtId="0" fontId="0" fillId="0" borderId="2" xfId="0" applyBorder="1" applyAlignment="1">
      <alignment horizontal="justify" vertical="center"/>
    </xf>
    <xf numFmtId="167" fontId="0" fillId="0" borderId="2" xfId="0" applyNumberFormat="1" applyBorder="1" applyAlignment="1">
      <alignment horizontal="center" vertical="center"/>
    </xf>
    <xf numFmtId="165" fontId="0" fillId="0" borderId="2" xfId="0" applyNumberFormat="1" applyBorder="1" applyAlignment="1">
      <alignment horizontal="center" vertical="center"/>
    </xf>
    <xf numFmtId="167" fontId="0" fillId="6" borderId="2" xfId="3" applyNumberFormat="1" applyFont="1" applyFill="1" applyBorder="1" applyAlignment="1" applyProtection="1">
      <alignment horizontal="center" vertical="center"/>
    </xf>
    <xf numFmtId="166" fontId="0" fillId="0" borderId="2" xfId="0" applyNumberFormat="1" applyBorder="1" applyAlignment="1">
      <alignment horizontal="center" vertical="center"/>
    </xf>
    <xf numFmtId="165" fontId="0" fillId="0" borderId="0" xfId="0" applyNumberFormat="1" applyAlignment="1">
      <alignment horizontal="center" vertical="center"/>
    </xf>
    <xf numFmtId="168" fontId="0" fillId="0" borderId="2" xfId="0" applyNumberFormat="1" applyBorder="1" applyAlignment="1">
      <alignment horizontal="center" vertical="center"/>
    </xf>
    <xf numFmtId="168" fontId="0" fillId="6" borderId="2" xfId="3" applyNumberFormat="1" applyFont="1" applyFill="1" applyBorder="1" applyAlignment="1" applyProtection="1">
      <alignment horizontal="center" vertical="center"/>
    </xf>
    <xf numFmtId="165" fontId="8" fillId="6" borderId="2" xfId="2" applyNumberFormat="1" applyFont="1" applyFill="1" applyBorder="1" applyAlignment="1" applyProtection="1">
      <alignment horizontal="justify" vertical="justify"/>
    </xf>
    <xf numFmtId="166" fontId="9" fillId="0" borderId="2" xfId="0" applyNumberFormat="1" applyFont="1" applyBorder="1" applyAlignment="1">
      <alignment horizontal="justify" vertical="justify"/>
    </xf>
    <xf numFmtId="0" fontId="0" fillId="0" borderId="0" xfId="0" applyAlignment="1">
      <alignment vertical="justify"/>
    </xf>
    <xf numFmtId="0" fontId="0" fillId="0" borderId="0" xfId="0" applyAlignment="1" applyProtection="1">
      <alignment horizontal="center" vertical="justify"/>
      <protection locked="0"/>
    </xf>
    <xf numFmtId="0" fontId="0" fillId="0" borderId="0" xfId="0" applyAlignment="1">
      <alignment horizontal="center" vertical="justify"/>
    </xf>
    <xf numFmtId="0" fontId="7" fillId="0" borderId="2" xfId="0" applyFont="1" applyBorder="1" applyAlignment="1">
      <alignment horizontal="center" vertical="justify"/>
    </xf>
    <xf numFmtId="10" fontId="2" fillId="2" borderId="3" xfId="1" applyNumberFormat="1" applyBorder="1" applyAlignment="1" applyProtection="1">
      <alignment horizontal="center" vertical="center"/>
    </xf>
    <xf numFmtId="10" fontId="2" fillId="2" borderId="6" xfId="1" applyNumberFormat="1" applyBorder="1" applyAlignment="1" applyProtection="1">
      <alignment horizontal="center" vertical="center"/>
    </xf>
    <xf numFmtId="10" fontId="2" fillId="2" borderId="4" xfId="1" applyNumberFormat="1" applyBorder="1" applyAlignment="1" applyProtection="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6" fillId="0" borderId="9" xfId="0" applyFont="1" applyBorder="1" applyAlignment="1">
      <alignment horizontal="center" vertical="justify"/>
    </xf>
    <xf numFmtId="0" fontId="0" fillId="0" borderId="0" xfId="0" applyAlignment="1">
      <alignment horizontal="right" vertical="justify"/>
    </xf>
    <xf numFmtId="0" fontId="0" fillId="0" borderId="0" xfId="0" applyAlignment="1" applyProtection="1">
      <alignment horizontal="left" vertical="justify"/>
      <protection locked="0"/>
    </xf>
    <xf numFmtId="0" fontId="0" fillId="0" borderId="0" xfId="0" applyAlignment="1">
      <alignment horizontal="left" vertical="justify"/>
    </xf>
    <xf numFmtId="0" fontId="5" fillId="0" borderId="0" xfId="0" applyFont="1" applyAlignment="1">
      <alignment horizontal="center" vertical="justify"/>
    </xf>
  </cellXfs>
  <cellStyles count="6">
    <cellStyle name="40% - Ênfase5" xfId="3" builtinId="47"/>
    <cellStyle name="Célula de Verificação" xfId="4" builtinId="23"/>
    <cellStyle name="Ênfase2" xfId="2" builtinId="33"/>
    <cellStyle name="Moeda" xfId="5" builtinId="4"/>
    <cellStyle name="Normal" xfId="0" builtinId="0"/>
    <cellStyle name="Ruim" xfId="1"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1"/>
  <sheetViews>
    <sheetView tabSelected="1" topLeftCell="A7" zoomScale="90" zoomScaleNormal="90" workbookViewId="0">
      <selection activeCell="A10" sqref="A10:K10"/>
    </sheetView>
  </sheetViews>
  <sheetFormatPr defaultColWidth="8.85546875" defaultRowHeight="15" x14ac:dyDescent="0.25"/>
  <cols>
    <col min="1" max="1" width="6.28515625" style="1" customWidth="1"/>
    <col min="2" max="2" width="12.7109375" style="1" customWidth="1"/>
    <col min="3" max="3" width="9.140625" style="1" customWidth="1"/>
    <col min="4" max="4" width="36.28515625" style="1" customWidth="1"/>
    <col min="5" max="5" width="16" style="1" customWidth="1"/>
    <col min="6" max="6" width="14.85546875" style="1" customWidth="1"/>
    <col min="7" max="7" width="25.7109375" style="1" hidden="1" customWidth="1"/>
    <col min="8" max="8" width="22.7109375" style="1" hidden="1" customWidth="1"/>
    <col min="9" max="9" width="16.140625" style="1" customWidth="1"/>
    <col min="10" max="10" width="23.7109375" style="1" hidden="1" customWidth="1"/>
    <col min="11" max="11" width="20.5703125" style="1" customWidth="1"/>
    <col min="12" max="12" width="11.42578125" style="1" customWidth="1"/>
    <col min="13" max="13" width="14.7109375" customWidth="1"/>
    <col min="14" max="14" width="11.28515625" customWidth="1"/>
  </cols>
  <sheetData>
    <row r="1" spans="1:11" x14ac:dyDescent="0.25">
      <c r="A1" s="19" t="s">
        <v>9</v>
      </c>
      <c r="B1" s="19"/>
      <c r="C1" s="19"/>
      <c r="D1" s="19"/>
      <c r="E1" s="19"/>
      <c r="F1" s="19"/>
      <c r="G1" s="19"/>
      <c r="H1" s="19"/>
      <c r="I1" s="19"/>
      <c r="J1" s="19"/>
      <c r="K1" s="19"/>
    </row>
    <row r="2" spans="1:11" x14ac:dyDescent="0.25">
      <c r="A2" s="18" t="s">
        <v>41</v>
      </c>
      <c r="B2" s="18"/>
      <c r="C2" s="18"/>
      <c r="D2" s="18"/>
      <c r="E2" s="18"/>
      <c r="F2" s="18"/>
      <c r="G2" s="18"/>
      <c r="H2" s="18"/>
      <c r="I2" s="18"/>
      <c r="J2" s="18"/>
      <c r="K2" s="18"/>
    </row>
    <row r="4" spans="1:11" x14ac:dyDescent="0.25">
      <c r="A4" s="19" t="s">
        <v>20</v>
      </c>
      <c r="B4" s="19"/>
      <c r="C4" s="19"/>
      <c r="D4" s="19"/>
      <c r="E4" s="19"/>
      <c r="F4" s="19"/>
      <c r="G4" s="19"/>
      <c r="H4" s="19"/>
      <c r="I4" s="19"/>
      <c r="J4" s="19"/>
      <c r="K4" s="19"/>
    </row>
    <row r="6" spans="1:11" x14ac:dyDescent="0.25">
      <c r="A6" s="32" t="s">
        <v>21</v>
      </c>
      <c r="B6" s="32"/>
      <c r="C6" s="32"/>
      <c r="D6" s="32"/>
      <c r="E6" s="32"/>
      <c r="F6" s="32"/>
      <c r="G6" s="32"/>
      <c r="H6" s="32"/>
      <c r="I6" s="32"/>
      <c r="J6" s="32"/>
      <c r="K6" s="32"/>
    </row>
    <row r="8" spans="1:11" x14ac:dyDescent="0.25">
      <c r="A8" s="31" t="s">
        <v>10</v>
      </c>
      <c r="B8" s="31"/>
      <c r="C8" s="31"/>
      <c r="D8" s="31"/>
      <c r="E8" s="31"/>
      <c r="F8" s="31"/>
      <c r="G8" s="31"/>
      <c r="H8" s="31"/>
      <c r="I8" s="31"/>
      <c r="J8" s="31"/>
      <c r="K8" s="31"/>
    </row>
    <row r="9" spans="1:11" x14ac:dyDescent="0.25">
      <c r="A9" s="31" t="s">
        <v>11</v>
      </c>
      <c r="B9" s="31"/>
      <c r="C9" s="31"/>
      <c r="D9" s="31"/>
      <c r="E9" s="31"/>
      <c r="F9" s="31"/>
      <c r="G9" s="31"/>
      <c r="H9" s="31"/>
      <c r="I9" s="31"/>
      <c r="J9" s="31"/>
      <c r="K9" s="31"/>
    </row>
    <row r="10" spans="1:11" x14ac:dyDescent="0.25">
      <c r="A10" s="30" t="s">
        <v>42</v>
      </c>
      <c r="B10" s="30"/>
      <c r="C10" s="30"/>
      <c r="D10" s="30"/>
      <c r="E10" s="30"/>
      <c r="F10" s="30"/>
      <c r="G10" s="30"/>
      <c r="H10" s="30"/>
      <c r="I10" s="30"/>
      <c r="J10" s="30"/>
      <c r="K10" s="30"/>
    </row>
    <row r="12" spans="1:11" x14ac:dyDescent="0.25">
      <c r="A12" s="29" t="s">
        <v>12</v>
      </c>
      <c r="B12" s="29"/>
      <c r="C12" s="18"/>
      <c r="D12" s="18"/>
      <c r="E12" s="18"/>
      <c r="F12" s="18"/>
      <c r="G12" s="18"/>
      <c r="H12" s="18"/>
      <c r="I12" s="18"/>
      <c r="J12" s="18"/>
      <c r="K12" s="18"/>
    </row>
    <row r="13" spans="1:11" x14ac:dyDescent="0.25">
      <c r="A13" s="29" t="s">
        <v>14</v>
      </c>
      <c r="B13" s="29"/>
      <c r="C13" s="18"/>
      <c r="D13" s="18"/>
      <c r="E13" s="18"/>
      <c r="F13" s="18"/>
      <c r="G13" s="18"/>
      <c r="H13" s="18"/>
      <c r="I13" s="18"/>
      <c r="J13" s="18"/>
      <c r="K13" s="18"/>
    </row>
    <row r="14" spans="1:11" x14ac:dyDescent="0.25">
      <c r="A14" s="29" t="s">
        <v>13</v>
      </c>
      <c r="B14" s="29"/>
      <c r="C14" s="18"/>
      <c r="D14" s="18"/>
      <c r="E14" s="18"/>
      <c r="F14" s="18"/>
      <c r="G14" s="18"/>
      <c r="H14" s="18"/>
      <c r="I14" s="18"/>
      <c r="J14" s="18"/>
      <c r="K14" s="18"/>
    </row>
    <row r="15" spans="1:11" x14ac:dyDescent="0.25">
      <c r="A15" s="29" t="s">
        <v>16</v>
      </c>
      <c r="B15" s="29"/>
      <c r="C15" s="30"/>
      <c r="D15" s="30"/>
      <c r="E15" s="30"/>
      <c r="F15" s="30"/>
      <c r="G15" s="30"/>
      <c r="H15" s="30"/>
      <c r="I15" s="30"/>
      <c r="J15" s="30"/>
      <c r="K15" s="30"/>
    </row>
    <row r="16" spans="1:11" x14ac:dyDescent="0.25">
      <c r="A16" s="29" t="s">
        <v>15</v>
      </c>
      <c r="B16" s="29"/>
      <c r="C16" s="18"/>
      <c r="D16" s="18"/>
      <c r="E16" s="18"/>
      <c r="F16" s="18"/>
      <c r="G16" s="18"/>
      <c r="H16" s="18"/>
      <c r="I16" s="18"/>
      <c r="J16" s="18"/>
      <c r="K16" s="18"/>
    </row>
    <row r="17" spans="1:14" x14ac:dyDescent="0.25">
      <c r="A17" s="29" t="s">
        <v>17</v>
      </c>
      <c r="B17" s="29"/>
      <c r="C17" s="18"/>
      <c r="D17" s="18"/>
      <c r="E17" s="18"/>
      <c r="F17" s="18"/>
      <c r="G17" s="18"/>
      <c r="H17" s="18"/>
      <c r="I17" s="18"/>
      <c r="J17" s="18"/>
      <c r="K17" s="18"/>
    </row>
    <row r="18" spans="1:14" x14ac:dyDescent="0.25">
      <c r="A18" s="29" t="s">
        <v>22</v>
      </c>
      <c r="B18" s="29"/>
      <c r="C18" s="18"/>
      <c r="D18" s="18"/>
      <c r="E18" s="18"/>
      <c r="F18" s="18"/>
      <c r="G18" s="18"/>
      <c r="H18" s="18"/>
      <c r="I18" s="18"/>
      <c r="J18" s="18"/>
      <c r="K18" s="18"/>
    </row>
    <row r="19" spans="1:14" x14ac:dyDescent="0.25">
      <c r="A19" s="29" t="s">
        <v>18</v>
      </c>
      <c r="B19" s="29"/>
      <c r="C19" s="18"/>
      <c r="D19" s="18"/>
      <c r="E19" s="18"/>
      <c r="F19" s="18"/>
      <c r="G19" s="18"/>
      <c r="H19" s="18"/>
      <c r="I19" s="18"/>
      <c r="J19" s="18"/>
      <c r="K19" s="18"/>
    </row>
    <row r="21" spans="1:14" x14ac:dyDescent="0.25">
      <c r="A21" s="19" t="s">
        <v>19</v>
      </c>
      <c r="B21" s="19"/>
      <c r="C21" s="19"/>
      <c r="D21" s="19"/>
      <c r="E21" s="19"/>
      <c r="F21" s="19"/>
      <c r="G21" s="19"/>
      <c r="H21" s="19"/>
      <c r="I21" s="19"/>
      <c r="J21" s="19"/>
      <c r="K21" s="19"/>
    </row>
    <row r="22" spans="1:14" ht="45" x14ac:dyDescent="0.25">
      <c r="A22" s="2" t="s">
        <v>28</v>
      </c>
      <c r="B22" s="2" t="s">
        <v>0</v>
      </c>
      <c r="C22" s="2" t="s">
        <v>32</v>
      </c>
      <c r="D22" s="24" t="s">
        <v>30</v>
      </c>
      <c r="E22" s="25"/>
      <c r="F22" s="2" t="s">
        <v>29</v>
      </c>
      <c r="G22" s="2"/>
      <c r="H22" s="2"/>
      <c r="I22" s="3" t="s">
        <v>34</v>
      </c>
      <c r="J22" s="2"/>
      <c r="K22" s="3" t="s">
        <v>31</v>
      </c>
    </row>
    <row r="23" spans="1:14" ht="190.9" customHeight="1" x14ac:dyDescent="0.25">
      <c r="A23" s="2">
        <v>1</v>
      </c>
      <c r="B23" s="2">
        <v>1</v>
      </c>
      <c r="C23" s="2" t="s">
        <v>32</v>
      </c>
      <c r="D23" s="26" t="s">
        <v>36</v>
      </c>
      <c r="E23" s="27"/>
      <c r="F23" s="2">
        <v>22424</v>
      </c>
      <c r="G23" s="2"/>
      <c r="H23" s="2"/>
      <c r="I23" s="4">
        <v>0</v>
      </c>
      <c r="J23" s="2"/>
      <c r="K23" s="5">
        <f>K30</f>
        <v>122200</v>
      </c>
    </row>
    <row r="24" spans="1:14" ht="14.45" customHeight="1" x14ac:dyDescent="0.25">
      <c r="A24" s="28" t="s">
        <v>35</v>
      </c>
      <c r="B24" s="28"/>
      <c r="C24" s="28"/>
      <c r="D24" s="28"/>
      <c r="E24" s="28"/>
      <c r="F24" s="28"/>
      <c r="G24" s="28"/>
      <c r="H24" s="28"/>
      <c r="I24" s="28"/>
    </row>
    <row r="26" spans="1:14" ht="70.900000000000006" customHeight="1" x14ac:dyDescent="0.25">
      <c r="A26" s="6" t="s">
        <v>0</v>
      </c>
      <c r="B26" s="6" t="s">
        <v>5</v>
      </c>
      <c r="C26" s="6" t="s">
        <v>1</v>
      </c>
      <c r="D26" s="6" t="s">
        <v>33</v>
      </c>
      <c r="E26" s="6" t="s">
        <v>8</v>
      </c>
      <c r="F26" s="6" t="s">
        <v>3</v>
      </c>
      <c r="G26" s="6" t="s">
        <v>2</v>
      </c>
      <c r="H26" s="6" t="s">
        <v>6</v>
      </c>
      <c r="I26" s="6" t="s">
        <v>4</v>
      </c>
      <c r="J26" s="6" t="s">
        <v>6</v>
      </c>
      <c r="K26" s="6" t="s">
        <v>7</v>
      </c>
      <c r="M26" s="1"/>
      <c r="N26" s="1"/>
    </row>
    <row r="27" spans="1:14" ht="75" customHeight="1" x14ac:dyDescent="0.25">
      <c r="A27" s="2">
        <v>1</v>
      </c>
      <c r="B27" s="2">
        <v>200</v>
      </c>
      <c r="C27" s="2" t="s">
        <v>32</v>
      </c>
      <c r="D27" s="7" t="s">
        <v>37</v>
      </c>
      <c r="E27" s="21">
        <f>I23</f>
        <v>0</v>
      </c>
      <c r="F27" s="8">
        <v>99</v>
      </c>
      <c r="G27" s="8">
        <f>F27*E27</f>
        <v>0</v>
      </c>
      <c r="H27" s="8">
        <f>F27+G27</f>
        <v>99</v>
      </c>
      <c r="I27" s="9">
        <f>ROUNDDOWN(H27,2)</f>
        <v>99</v>
      </c>
      <c r="J27" s="10">
        <f>H27*B27</f>
        <v>19800</v>
      </c>
      <c r="K27" s="11">
        <f>I27*B27</f>
        <v>19800</v>
      </c>
      <c r="L27" s="12"/>
      <c r="M27" s="12"/>
      <c r="N27" s="12"/>
    </row>
    <row r="28" spans="1:14" ht="75" customHeight="1" x14ac:dyDescent="0.25">
      <c r="A28" s="2">
        <v>2</v>
      </c>
      <c r="B28" s="2">
        <v>250</v>
      </c>
      <c r="C28" s="2" t="s">
        <v>32</v>
      </c>
      <c r="D28" s="7" t="s">
        <v>38</v>
      </c>
      <c r="E28" s="22"/>
      <c r="F28" s="8">
        <v>148</v>
      </c>
      <c r="G28" s="8">
        <f>F28*E27</f>
        <v>0</v>
      </c>
      <c r="H28" s="8">
        <f t="shared" ref="H28:H29" si="0">F28+G28</f>
        <v>148</v>
      </c>
      <c r="I28" s="9">
        <f t="shared" ref="I28:I29" si="1">ROUNDDOWN(H28,2)</f>
        <v>148</v>
      </c>
      <c r="J28" s="10">
        <f t="shared" ref="J28:J29" si="2">H28*B28</f>
        <v>37000</v>
      </c>
      <c r="K28" s="11">
        <f t="shared" ref="K28" si="3">I28*B28</f>
        <v>37000</v>
      </c>
      <c r="L28" s="12"/>
      <c r="M28" s="12"/>
      <c r="N28" s="12"/>
    </row>
    <row r="29" spans="1:14" ht="75" customHeight="1" x14ac:dyDescent="0.25">
      <c r="A29" s="2">
        <v>3</v>
      </c>
      <c r="B29" s="2">
        <v>300</v>
      </c>
      <c r="C29" s="2" t="s">
        <v>32</v>
      </c>
      <c r="D29" s="7" t="s">
        <v>39</v>
      </c>
      <c r="E29" s="23"/>
      <c r="F29" s="8">
        <v>218</v>
      </c>
      <c r="G29" s="8">
        <f>F29*E27</f>
        <v>0</v>
      </c>
      <c r="H29" s="13">
        <f t="shared" si="0"/>
        <v>218</v>
      </c>
      <c r="I29" s="9">
        <f t="shared" si="1"/>
        <v>218</v>
      </c>
      <c r="J29" s="14">
        <f t="shared" si="2"/>
        <v>65400</v>
      </c>
      <c r="K29" s="11">
        <f>I29*B29</f>
        <v>65400</v>
      </c>
      <c r="L29" s="12"/>
      <c r="M29" s="12"/>
      <c r="N29" s="12"/>
    </row>
    <row r="30" spans="1:14" ht="19.5" customHeight="1" x14ac:dyDescent="0.25">
      <c r="A30" s="20" t="s">
        <v>40</v>
      </c>
      <c r="B30" s="20"/>
      <c r="C30" s="20"/>
      <c r="D30" s="20"/>
      <c r="E30" s="20"/>
      <c r="F30" s="20"/>
      <c r="G30" s="20"/>
      <c r="H30" s="20"/>
      <c r="I30" s="20"/>
      <c r="J30" s="15">
        <f>SUM(J27:J29)</f>
        <v>122200</v>
      </c>
      <c r="K30" s="16">
        <f>SUM(K27:K29)</f>
        <v>122200</v>
      </c>
    </row>
    <row r="31" spans="1:14" ht="23.45" customHeight="1" x14ac:dyDescent="0.25">
      <c r="A31" s="17"/>
      <c r="B31" s="17"/>
      <c r="C31" s="17"/>
      <c r="D31" s="17"/>
      <c r="E31" s="17"/>
      <c r="F31" s="17"/>
      <c r="G31" s="17"/>
      <c r="H31" s="17"/>
      <c r="I31" s="17"/>
      <c r="J31" s="17"/>
    </row>
    <row r="32" spans="1:14" x14ac:dyDescent="0.25">
      <c r="A32" s="18" t="s">
        <v>23</v>
      </c>
      <c r="B32" s="18"/>
      <c r="C32" s="18"/>
      <c r="D32" s="18"/>
      <c r="E32" s="18"/>
      <c r="F32" s="18"/>
      <c r="G32" s="18"/>
      <c r="H32" s="18"/>
      <c r="I32" s="18"/>
      <c r="J32" s="18"/>
      <c r="K32" s="18"/>
    </row>
    <row r="34" spans="1:11" x14ac:dyDescent="0.25">
      <c r="A34" s="18" t="s">
        <v>24</v>
      </c>
      <c r="B34" s="18"/>
      <c r="C34" s="18"/>
      <c r="D34" s="18"/>
      <c r="E34" s="18"/>
      <c r="F34" s="18"/>
      <c r="G34" s="18"/>
      <c r="H34" s="18"/>
      <c r="I34" s="18"/>
      <c r="J34" s="18"/>
      <c r="K34" s="18"/>
    </row>
    <row r="36" spans="1:11" x14ac:dyDescent="0.25">
      <c r="A36" s="18" t="s">
        <v>25</v>
      </c>
      <c r="B36" s="18"/>
      <c r="C36" s="18"/>
      <c r="D36" s="18"/>
      <c r="E36" s="18"/>
      <c r="F36" s="18"/>
      <c r="G36" s="18"/>
      <c r="H36" s="18"/>
      <c r="I36" s="18"/>
      <c r="J36" s="18"/>
      <c r="K36" s="18"/>
    </row>
    <row r="37" spans="1:11" x14ac:dyDescent="0.25">
      <c r="A37" s="18"/>
      <c r="B37" s="18"/>
      <c r="C37" s="18"/>
      <c r="D37" s="18"/>
      <c r="E37" s="18"/>
      <c r="F37" s="18"/>
      <c r="G37" s="18"/>
      <c r="H37" s="18"/>
      <c r="I37" s="18"/>
      <c r="J37" s="18"/>
      <c r="K37" s="18"/>
    </row>
    <row r="38" spans="1:11" x14ac:dyDescent="0.25">
      <c r="A38" s="18"/>
      <c r="B38" s="18"/>
      <c r="C38" s="18"/>
      <c r="D38" s="18"/>
      <c r="E38" s="18"/>
      <c r="F38" s="18"/>
      <c r="G38" s="18"/>
      <c r="H38" s="18"/>
      <c r="I38" s="18"/>
      <c r="J38" s="18"/>
      <c r="K38" s="18"/>
    </row>
    <row r="39" spans="1:11" x14ac:dyDescent="0.25">
      <c r="A39" s="18"/>
      <c r="B39" s="18"/>
      <c r="C39" s="18"/>
      <c r="D39" s="18"/>
      <c r="E39" s="18"/>
      <c r="F39" s="18"/>
      <c r="G39" s="18"/>
      <c r="H39" s="18"/>
      <c r="I39" s="18"/>
      <c r="J39" s="18"/>
      <c r="K39" s="18"/>
    </row>
    <row r="40" spans="1:11" x14ac:dyDescent="0.25">
      <c r="A40" s="18" t="s">
        <v>26</v>
      </c>
      <c r="B40" s="18"/>
      <c r="C40" s="18"/>
      <c r="D40" s="18"/>
      <c r="E40" s="18"/>
      <c r="F40" s="18"/>
      <c r="G40" s="18"/>
      <c r="H40" s="18"/>
      <c r="I40" s="18"/>
      <c r="J40" s="18"/>
      <c r="K40" s="18"/>
    </row>
    <row r="41" spans="1:11" x14ac:dyDescent="0.25">
      <c r="A41" s="18" t="s">
        <v>27</v>
      </c>
      <c r="B41" s="18"/>
      <c r="C41" s="18"/>
      <c r="D41" s="18"/>
      <c r="E41" s="18"/>
      <c r="F41" s="18"/>
      <c r="G41" s="18"/>
      <c r="H41" s="18"/>
      <c r="I41" s="18"/>
      <c r="J41" s="18"/>
      <c r="K41" s="18"/>
    </row>
  </sheetData>
  <sheetProtection algorithmName="SHA-512" hashValue="aaMxwtRXWFEb8hokLrzucgZtDeDI3L69F9c0dgTR3WOHfOslfBpKMJWEVsnJpp75PzNxHJnDqg6gX1cShyOuzg==" saltValue="aoFnbq2fCdXcAXmEcRJw9Q==" spinCount="100000" sheet="1" formatCells="0" formatColumns="0" formatRows="0" insertColumns="0" insertRows="0" insertHyperlinks="0" deleteColumns="0" deleteRows="0" sort="0" autoFilter="0" pivotTables="0"/>
  <mergeCells count="35">
    <mergeCell ref="A9:K9"/>
    <mergeCell ref="A10:K10"/>
    <mergeCell ref="A12:B12"/>
    <mergeCell ref="C12:K12"/>
    <mergeCell ref="A1:K1"/>
    <mergeCell ref="A2:K2"/>
    <mergeCell ref="A4:K4"/>
    <mergeCell ref="A6:K6"/>
    <mergeCell ref="A8:K8"/>
    <mergeCell ref="A13:B13"/>
    <mergeCell ref="A16:B16"/>
    <mergeCell ref="C14:K14"/>
    <mergeCell ref="A14:B14"/>
    <mergeCell ref="C15:K15"/>
    <mergeCell ref="C13:K13"/>
    <mergeCell ref="C16:K16"/>
    <mergeCell ref="C17:K17"/>
    <mergeCell ref="C18:K18"/>
    <mergeCell ref="C19:K19"/>
    <mergeCell ref="A15:B15"/>
    <mergeCell ref="A40:K40"/>
    <mergeCell ref="A17:B17"/>
    <mergeCell ref="A18:B18"/>
    <mergeCell ref="A19:B19"/>
    <mergeCell ref="A41:K41"/>
    <mergeCell ref="A21:K21"/>
    <mergeCell ref="A32:K32"/>
    <mergeCell ref="A34:K34"/>
    <mergeCell ref="A36:K36"/>
    <mergeCell ref="A37:K39"/>
    <mergeCell ref="A30:I30"/>
    <mergeCell ref="E27:E29"/>
    <mergeCell ref="D22:E22"/>
    <mergeCell ref="D23:E23"/>
    <mergeCell ref="A24:I24"/>
  </mergeCells>
  <pageMargins left="0.51181102362204722" right="0.51181102362204722" top="0.39370078740157483" bottom="0.3937007874015748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compras4</cp:lastModifiedBy>
  <cp:lastPrinted>2023-03-28T14:46:18Z</cp:lastPrinted>
  <dcterms:created xsi:type="dcterms:W3CDTF">2022-12-19T13:14:39Z</dcterms:created>
  <dcterms:modified xsi:type="dcterms:W3CDTF">2025-03-24T16:51:12Z</dcterms:modified>
</cp:coreProperties>
</file>