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L:\Departamento de Licitacoes - LICITACAO\LICITACAO\5-LICITACOES_2025\2-PREGAO\69-CT_materiais_e_servicos_natal_LOTE_AMPLA\"/>
    </mc:Choice>
  </mc:AlternateContent>
  <xr:revisionPtr revIDLastSave="0" documentId="13_ncr:1_{C58DADFD-2EF1-484F-8B89-D1DA86641C5F}" xr6:coauthVersionLast="47" xr6:coauthVersionMax="47" xr10:uidLastSave="{00000000-0000-0000-0000-000000000000}"/>
  <bookViews>
    <workbookView xWindow="22932" yWindow="-1248" windowWidth="23256" windowHeight="12576" xr2:uid="{00000000-000D-0000-FFFF-FFFF00000000}"/>
  </bookViews>
  <sheets>
    <sheet name="Plan1"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21" i="1" l="1"/>
  <c r="J22" i="1"/>
  <c r="J23" i="1"/>
  <c r="J24" i="1"/>
  <c r="J25" i="1"/>
  <c r="J26" i="1"/>
  <c r="J27" i="1"/>
  <c r="J28" i="1"/>
  <c r="J29" i="1"/>
  <c r="J30" i="1"/>
  <c r="J31" i="1"/>
  <c r="J32" i="1"/>
  <c r="J33" i="1"/>
  <c r="J34" i="1"/>
  <c r="J35" i="1"/>
  <c r="J36" i="1"/>
  <c r="J37" i="1"/>
  <c r="J38" i="1"/>
  <c r="J39" i="1"/>
  <c r="J43" i="1"/>
  <c r="J44" i="1"/>
  <c r="J45" i="1"/>
  <c r="J46" i="1"/>
  <c r="J47" i="1"/>
  <c r="J48" i="1"/>
  <c r="J49" i="1"/>
  <c r="J50" i="1"/>
  <c r="J51" i="1"/>
  <c r="J52" i="1"/>
  <c r="J53" i="1"/>
  <c r="J54" i="1"/>
  <c r="J55" i="1"/>
  <c r="J56" i="1"/>
  <c r="J57" i="1"/>
  <c r="J58" i="1"/>
  <c r="J20" i="1"/>
  <c r="I22" i="1"/>
  <c r="I23" i="1"/>
  <c r="I24" i="1"/>
  <c r="I25" i="1"/>
  <c r="I26" i="1"/>
  <c r="I27" i="1"/>
  <c r="I28" i="1"/>
  <c r="I29" i="1"/>
  <c r="I30" i="1"/>
  <c r="I31" i="1"/>
  <c r="I32" i="1"/>
  <c r="I33" i="1"/>
  <c r="I34" i="1"/>
  <c r="I35" i="1"/>
  <c r="I36" i="1"/>
  <c r="I37" i="1"/>
  <c r="I38" i="1"/>
  <c r="I39" i="1"/>
  <c r="I43" i="1"/>
  <c r="I44" i="1"/>
  <c r="I45" i="1"/>
  <c r="I46" i="1"/>
  <c r="I47" i="1"/>
  <c r="I48" i="1"/>
  <c r="I49" i="1"/>
  <c r="I50" i="1"/>
  <c r="I51" i="1"/>
  <c r="I52" i="1"/>
  <c r="I53" i="1"/>
  <c r="I54" i="1"/>
  <c r="I55" i="1"/>
  <c r="I56" i="1"/>
  <c r="I57" i="1"/>
  <c r="I58" i="1"/>
  <c r="I21" i="1"/>
  <c r="I20" i="1"/>
  <c r="H59" i="1" l="1"/>
  <c r="H40" i="1"/>
</calcChain>
</file>

<file path=xl/sharedStrings.xml><?xml version="1.0" encoding="utf-8"?>
<sst xmlns="http://schemas.openxmlformats.org/spreadsheetml/2006/main" count="114" uniqueCount="70">
  <si>
    <t>Razão Social:</t>
  </si>
  <si>
    <t>Endereço:</t>
  </si>
  <si>
    <t>CNPJ:</t>
  </si>
  <si>
    <t>Telefone:</t>
  </si>
  <si>
    <t>E-mail:</t>
  </si>
  <si>
    <t>Agência:</t>
  </si>
  <si>
    <t>Conta Bancária nº:</t>
  </si>
  <si>
    <t>Banco:</t>
  </si>
  <si>
    <t>LOTE</t>
  </si>
  <si>
    <t>ITEM</t>
  </si>
  <si>
    <t>QTD</t>
  </si>
  <si>
    <t>UN</t>
  </si>
  <si>
    <t>COD. PMCV</t>
  </si>
  <si>
    <t>DESCRIÇÃO</t>
  </si>
  <si>
    <t>VALOR UNITÁRIO PROPOSTO R$</t>
  </si>
  <si>
    <t>VALOR MÁXIMO UNITÁRIO R$</t>
  </si>
  <si>
    <t>VALOR TOTAL ESTIMADO R$</t>
  </si>
  <si>
    <t>ANEXO IV</t>
  </si>
  <si>
    <t>Ao Pregoeiro do Município de Coronel Vivida – PR</t>
  </si>
  <si>
    <t>ATENÇÃO: ESTE MODELO DE PROPOSTA DEVERÁ SER PREENCHIDO PELO(S) LICITANTE(S) VENCEDOR(ES).</t>
  </si>
  <si>
    <t>Apresentamos nossa proposta de preços para fornecimento do(s) lote(s) abaixo detalhado(s):</t>
  </si>
  <si>
    <t>-Validade da proposta: 60 (sessenta) dias.</t>
  </si>
  <si>
    <t>-Prazo de entrega: Conforme Edital.</t>
  </si>
  <si>
    <t>-Nos valores propostos estão inclusos todos os custos operacionais, encargos previdenciários, trabalhistas, tributários, comerciais, fretes e carretos, e quaisquer outros que incidam direta ou indiretamente na execução do serviço de forma que o objeto do certame não tenha ônus para o Município de Coronel Vivida.</t>
  </si>
  <si>
    <t>Local e Data.</t>
  </si>
  <si>
    <t>Nome a assinatura do representante legal</t>
  </si>
  <si>
    <t xml:space="preserve"> PROPOSTA DE PREÇOS ATUALIZADA</t>
  </si>
  <si>
    <t>Status</t>
  </si>
  <si>
    <t>VALOR TOTAL ESTIMADO DO LOTE 02</t>
  </si>
  <si>
    <t>SER</t>
  </si>
  <si>
    <t>LOCAÇÃO DE ESCULTURA EM FORMA DE CAIXA DE PRESENTE ALTA (ALTURA 1,30M X LARGURA 0,85M X PROFUNDIDADE 0,85M), A ESTRUTURA TEM FORMATO DE UMA CAIXA DE PRESENTE, EM SUA SUPERFÍCIE TEM RELEVOS QUE SIMULAM UMA TAMPA, UMA FITA QUE PASSA NA VERTICAL EM TODOS OS LADOS E UM LAÇO QUE FICA NO TOPO DA PEÇA, ESCULTURA PRODUZIDA EM FIBRA DE VIDRO, RECOBERTA POR PINTURA EM ESMALTE SINTÉTICO AUTOMOTIVO SEMI-BRILHO DE SECAGEM RÁPIDA E RECORTES DE CORES FEITOS A MÃO. COR A DEFINIR</t>
  </si>
  <si>
    <t>LOCAÇÃO DE ESCULTURA EM FORMA DE CAIXA DE PRESENTE BAIXA (ALTURA 1,00M X LARGURA 0,85M X PROFUNDIDADE 0,85M), A ESTRUTURA TEM FORMATO DE UMA CAIXA DE PRES ENTE, EM SUA SUPERFÍCIE TEM RELEVOS QUE SIMULAM UMA TAMPA, UMA FITA QUE PASSA NA VERTICAL EM TODOS OS LADOS E UM LAÇO QUE FICA NO TOPO DA PEÇA, ESCULTURA PRODUZIDA EM FIBRA DE VIDRO, RECOBERTA POR PINTURA EM ESMALTE SINTÉTICO AUTOMOTIVO SEMI-BRILHO DE SECAGEM RÁPIDA E RECORTES DE CORES FEITOS A MÃO. COR A DEFINIR</t>
  </si>
  <si>
    <t>LOCAÇÃO DE LUMINOSO EM FORMA DE ARABESCOS COM PINGENTE EM FORMATO DE LOSANGO (ALTURA 1,35M X 1,30M LARGURA), PRODUZIDO EM ESTRUTURA METÁLICA GALVANIZADA DE FERROS CHATOS 3/8 X 1/8, REDONDOS 3/8, CONTORNADO COM MANGUEIRA LUMINOSA LED 13MM E 36 LÂMPADAS POR METRO. COR A DEFINIR.</t>
  </si>
  <si>
    <t>LOCAÇÃO DE LUMINOSO EM FORMA DE PRESENTE COM LAÇO (ALTURA 1,60M X1,40M LARGURA), PRODUZIDO EM ESTRUTURA METÁLICA GALVANIZADA DE FERROS CHATOS 3/8 X 1/8, REDONDOS 3/8 E CANTONEIRAS PARA ADAPTAÇÃO AO POSTE, CONTOR NADO COM MANGUEIRA LUMINOSA LED 13MM E 36 LÂMPADAS POR METRO. COR A DEFINIR.</t>
  </si>
  <si>
    <t>LOCAÇÃO DE CUPULA COM TELA DE LED (ALTURA 4,00M X 4,00M LARGURA) PORTAL EM FORMA DE CUPULA, PRODUZIDO EM ESTRUTURA METÁLICA GALVANIZADA, DE TUBOS METALON 30X30 GALVANIZADOS DE FERROS CHATOS 3/8 X 1/8, REDONDOS 3/8 , CONTORNADO DE MANGUEIRA LUMINOSA LED 13MM E 36 LÂMPADAS POR METRO. PREENCHIDAS COM TELA METÁLICA DE COBERTURA PLÁSTICA, RECOBERTA POR LAMPADA 5MM, INTERLIGADOS POR 3 FIOS 2MM BRANCOS, COM TOMADAS E RETIFICADORES DE 9X2,5CM BLINDADOS PARA USO EXTERNO. COM ESTRUTURA AUTOPORTANTE TRELIÇADA. COR A DEFINIR.</t>
  </si>
  <si>
    <t>LOCAÇÃO DE LUMINOSO EM FORMA DE ÁRVORE DE GALHOS SECOS 3D , COM 100 PONTAS, (2,40M ALTURA X 1,15M LARGURA X 1,15M PROFUNDIDADE), PRODUZIDO EM ESTRUTURA METÁLICA GALVANIZADA DE FERROS REDONDOS 3/8, CANO 2,5 POLEGADAS E CHAPA 3MM COM TUBOS 20X20, E CHAPAS 3MM PARA BASE DE FIXAÇÃO, COM APLICAÇÃO DE LÂMPADAS LED BLINDADAS E CORDÃO FIO BRANCO COM 3 FIOS DE 2MM, LÂMPADA DE 5MM, TOMADA MACHO E FÊMEA E RETIFICADOR BLINDADO DE 9.0X2.5CM, CADA CORDÃO MEDINDO 10 METROS DE COMPRIMENTO COM ESPAÇAMENTO DE 0.10M ENTRE AS LÂMPADAS 12W BIVOLT. COR A DEFINIR.</t>
  </si>
  <si>
    <t>LOCAÇÃO DE ESCULTURA EM FORMA DE ANJO (ALTURA 2,10M X LARGURA 2,45M X PROFUNDIDADE 0,30M), ELE ESTÁ EM PÉ, UMA DE SUAS MÃO ESTÁ DOBRADA SOBRE SEU PEITO E A OUTRA ESTÁ ESTICADA AO LADO DE SEU CORPO, ESTÁ TRAJANDO UMA TÚNICA COMPRIDA DE MANGA LONGA QUE ESCONDE SEUS PÉS, A GOLA DA TÚNICA TEM ENTALHES E RELEVOS COM FORMAS GEOMÉTRICAS, SEU CABELO É LONGO E DE SUAS COSTAS EM DIREÇÃO AS LATERAIS DE SEU CORPO SAEM ASAS COM ENTALHES, TEXTURAS E RELEVOS SIMULANDO PENAS, ESCULTURA PRODUZIDA EM FIBRA DE VIDRO, RECOBERTA POR PINTURA EM ESMALTE SINTÉTICO AUTOMOTIVO SEMI-BRILHO DE SECAGEM RÁPIDA E RECORTES DE CORES FEITOS A MÃO.</t>
  </si>
  <si>
    <t xml:space="preserve">LOCAÇÃO DE ESCULTURA EM FORMA DE GASPAR (ALTURA 1,25M X LARGURA 0,80M X PROFUNDIDADE 1,40M), ELE ESTÁ AJOELHADO SEGURANDO A REPRESENTAÇÃO DE UM VASO COM TAMPA, ESTÁ TRAJANDO UMA TÚNICA COMPRIDA DE MANGA LONGA QUE DESCE ATÉ O CHÃO DEIXANDO APENAS A PONTA DE SEU SAPATO À MOSTRA, DE SUA CABEÇA DESCE UM MANTO QUE COBRE SEU PEITO E COSTAS, SUA BARBA ESTÁ CORTADA NO ESTILO CAVANHAQUE E EM SUA CABEÇA TEM A REPRESENTAÇÃO DE UM CHAPÉU, ESCULTURA PRODUZIDA EM FIBRA DE VIDRO, RECOBERTA POR PINTURA EM ESMALTE SINTÉTICO AUTOMOTIVO SEMI-BRILHO DE SECAGEM RÁPIDA E RECORTES DE CORES FEITOS A MÃO.  </t>
  </si>
  <si>
    <t>LOCAÇÃO DE ESCULTURA EM FORMA DE MELCHIOR (ALTURA 1,65M X LARGURA 0,80M X PROFUNDIDADE 0,80M), ELE ESTÁ EM PÉ SEGURANDO A REPRESENTAÇÃO DE UMA CAIXA, ESTÁ USANDO UMA TÚNICA LONGA DE MANGA COMPRIDA QUE COBRE TODO O SEU CORPO, EM SUA CABEÇA HÁ A REPRESENTAÇÃO DE UMA COROA SOBRE UM MANTO QUE DESCE POR SEU CORPO ATÉ O CHÃO, ELE ESTÁ OLHANDO PARA BAIXO E SUA BARBA É COMPRIDA ATÉ A ALTURA DO PEITO, ESCULTURA PRODUZIDA EM FIBRA DE VIDRO, RECOBERTA POR PINTURA EM ESMALTE SINTÉTICO AUTOMOTIVO SEMI-BRILHO DE SECAGEM RÁPIDA E RECORTES DE CORES FEITOS A MÃO.</t>
  </si>
  <si>
    <t>LOCAÇÃO DE ESCULTURA EM FORMA DE BALTAZAR (ALTURA 1,60M X LARGURA 0,80M X PROFUNDIDADE 0,80M), ELE ESTÁ EM PÉ COM AS MÃO EM FRENTE AO CORPO SEGURANDO A REPRESENTAÇÃO DE UM BAÚ, SUA TÚNICA COMPRIDA DE MANGA LONGA DESCE ATÉ O CHÃO DEIXANDO A PONTA DE UM DE SEUS SAPATOS À MOSTRA, SOBRE SEUS OMBROS ESTÁ REPRESENTADO UM MANTO QUE DESCE POR SUAS COSTAS E LATERAIS DE SEU CORPO ATÉ O CHÃO, SUA BARBA É VOLUMOSA, ELE ESTÁ OLHANDO PRA FRENTE E SOBRE SUA CABEÇA TEM A REPRESENTAÇÃO DE UM LENÇO COMPRIDO PRESO POR UMA FITA, ESCULTURA PRODUZIDA EM FIBRA DE VIDRO, RECOBERTA POR PINTURA EM ESMALTE SINTÉTICO AUTOMOTIVO SEMI-BRILHO DE SECAGEM RÁPIDA E RECORTES DE CORES FEITOS A MÃO.</t>
  </si>
  <si>
    <t>LOCAÇÃO DE ESCULTURA EM FORMA DE JESUS (ALTURA 0,35M X LARGURA 0,50M X PROFUNDIDADE 0,70M), ELE ESTÁ DEITADO COM OS BRAÇOS ABERTOS, SOBRE SUA CINTURA TEM UM MANTO EM ALTO RELEVO, SUAS PERNAS ESTÃO CRUZADAS, ELE ESTÁ DEITADO EM UMA MANJEDOURA COM ENTALHES, RELEVOS E TEXTURAS SIMULANDO MADEIRA E PALHA, ESCULTURA PRODUZIDA EM FIBRA DE VIDRO, RECOBERTA POR PINTURA EM ESMALTE SINTÉTICO AUTOMOTIVO SEMI-BRILHO DE SECAGEM RÁPIDA E RECORTES DE CORES FEITOS A MÃO.</t>
  </si>
  <si>
    <t>LOCAÇÃO DE ESCULTURA EM FORMA DE MARIA (ALTURA 0,95M X LARGURA 0,70M X PROFUNDIDADE 0,65M), ELA ESTÁ AJOELHADA COM AS MÃOS JUNTAS SOBRE SEU PEITO, ESTÁ USANDO A REPRESENTAÇÃO DE UM VESTIDO COMPRIDO DE MANGA LONGA E SOBRE SUA CABEÇA TEM A SIMULAÇÃO DE UM VÉU, ESCULTURA PRODUZIDA EM FIBRA DE VIDRO, RECOBERTA POR PINTURA EM ESMALTE SINTÉTICO AUTOMOTIVO SEMI-BRILHO DE SECAGEM RÁPIDA E RECORTES DE CORES FEITOS A MÃO.</t>
  </si>
  <si>
    <t>LOCAÇÃO DE ESCULTURA EM FORMA DE JOSÉ (ALTURA 1,70M X LARGURA 0,70M X PROFUNDIDADE 0,65M), ELE ESTÁ EM PÉ SEGURANDO COM AS DUAS MÃOS A REPRESENTAÇÃO UM CAJADO DE MADEIRA JUNTO A SEU CORPO, ESTÁ USANDO UMA TÚNICA LONGA DE MANGA COMPRIDA E A REPRESENTAÇÃO DE UM MANTO QUE DESCE DE SEU OMBRO E DÁ A VOLTA NA CINTURA, ESCULTURA PRODUZIDA EM FIBRA DE VIDRO, RECOBERTA POR PINTURA EM ESMALTE SINTÉTICO AUTOMOTIVO SEMI-BRILHO DE SECAGEM RÁPIDA E RECORTES DE CORES FEITOS A MÃO</t>
  </si>
  <si>
    <t>LOCAÇÃO DE PORTAL (ALTURA 4,70M X 4,70M LARGURA), PRODUZIDO EM ESTRUTURA METÁLICA GALVANIZADA DE TUBOS METALON 20X20 PAR18, FERROS CHATOS 3/8 X 1/8 E REDONDOS 3/8, CONTORNADO COM MANGUEIRA LUMINOSA LED 13MM, 36 LÂMPADAS POR METRO. O CONJUNTO JÁ COM SUPORTE DE FERRO PARA AUTO SUSTENTAÇÃO. COR A DEFINIR.</t>
  </si>
  <si>
    <t>LOCAÇÃO DE LUMINOSO EM FORMA DE COMETA COM ESTRELA DE CINCO PONTAS DUPLA (ALTURA 5,80M X 8,00M LARGURA), PRODUZIDOS EM AÇO GALVANIZADO COM TUBOS 30X30 E 20X20, PAREDE 16, REDONDO 3/8 E DUAS CHAPAS 3 MM 40X15 PARA BASE AUTO-PORTANTE PERFURADA. AS CALDAS DO COMETA COM ESTRUTURA AUTO-PORTANTE PAR A CALÇADA MEDINDO 5,80X4,00X0,40M PREENCHIDAS COM TELA METÁLICA DE COBERTURA PLÁSTICA PRATEADA, RECOBERTA POR 500 LEDS LAMPADA 5MM, INTERLIGADOS POR 3 FIOS 2MM BRANCOS, COM TOMADAS E RETIFICADORES DE 9X2,5CM BLINDADOS PARA USO EXTERNO (60 WATTS). A ESTRELA DO COMETA COM CONTORNO DUPLO MEDINDO 0,80M A EXTERNA E 0,55M A INTERNA. TODA A PEÇA CONTORNADA COM 64M DE MANGUEIRA 30 LEDS DE VISUALIZAÇÃO A 360º GRAUS, 13MM DE COBERTURA PVC COM FITRO UV (48 WATTS), A PEÇA COMPLETA MEDE 6,00M ALT X 10,00M LARG X 0,40M DE PROFUNDIDADE. POTÊNCIA MÁXIMA 108 WATTS.  COR A DEFINIR.</t>
  </si>
  <si>
    <t>LOCAÇÃO DE LUMINOSO EM FORMA DE COMETA ESTRELA DE CINCO PONTAS DUPLA (ALTURA 4,00M X 3,37 LARGURA). PRODUZIDO EM ESTRUTURA METÁLICA GALVANIZADA DE TUBOS METALON 20X20, FERROS CHATOS 3/8X1/8 E REDONDO 3/8. A CALDA DO COMETA COM ESTRUTURA AUTO-PORTANTE PARA CALÇADA, PREENCHIDA COM TELA METÁLICA DE COBERTURA PLÁSTICA PRATEADA, RECOBERTA POR 500 LEDS LAMPADA 5MM, INTERLIGADOS POR 3 FIOS 2MM BRANCOS, COM TOMADAS E RETIFICADORES DE 9X2,5CM BLINDA DOS PARA USO EXTERNO (60 WATTS). A ESTRELA DO COMETA COM CONTORNO DUPLO, SENDO 0,80M A ESTRELA EXTERNA E 0,55M A INTERNA. TODA A PEÇA CONTORNADA COM 32M DE MANGUEIRA 30 LEDS DE VISUALIZAÇÃO A 360º GRAUS, 13MM DE COBERTURA PVC COM FITRO UV (48 WATTS), A PEÇA COMPLETA MEDE ALTURA 4,00M X 3,37 LARG X 0,40M DE PROFUNDIDADE. POTÊNCIA MÁXIMA 108 WATTS. COR A DEFINIR.</t>
  </si>
  <si>
    <t>LOCAÇÃO DE BOLA NATALINA COM LAÇO (ALTURA 1,60M X 1,60M LARGURA) LUMINOSO EM FORMA DE BOLA COM LAÇO PRODUZIDO EM ESTRUTURA METÁLICA GALVANIZADA DE FERROS CHATOS 3/8 X 1/8, REDONDOS 3/8 E CANTONEIRAS PARA ADAPTAÇÃO AO POSTE, CONTORNADO COM MANGUEIRA LUMINOSA LED 13MM E 36 LÂMPADAS POR METRO. COR A DEFINIR.</t>
  </si>
  <si>
    <t>LOCAÇÃO LUMINOSO EM FORMA DE ESTRELAS 5 PONTAS ALT 0,80M X LARG 0,80M, PRODUZIDO EM ESTRUTURA METÁLICA GALVANIZADA DE FERROS CHATOS 3/8X1/8, REDONDOS 3/8, CONTORNADO COM MANGUEIRA LUMINOSA LED 13MM E 36 LÂMPADAS POR METRO. COR A DEFINIR.</t>
  </si>
  <si>
    <t>LOCAÇÃO LUMINOSO EM FORMA DE BENGALA DUPLA (ALTURA 1,65M X 0,95M LARGURA) PRODUZIDO EM ESTRUTURA METÁLICA GALVANIZADA DE TUBOS METALON 20X20, FERR OS CHATOS 3/8X1/8, CONTORNADO COM MANGUEIRA LUMINOSA LED 13MM E 36 LÂMPADAS POR METRO, COM APLICAÇÃO DE TELA METÁLICA COM COBERTURA PLÁSTICA COM CONJUNTOS DE MICRO LÂMPADAS LED.</t>
  </si>
  <si>
    <t>LOCAÇÃO DE PINHEIRO 3D VERDE E BRANCO (ALTURA 4,50M X 2,80M LARGURA) LUMINOSO EM FORMA DE PINHEIRO DE NATAL COM ESTRELA EM CIMA COM LUZES, PRODUZIDO EM ESTRUTURA METÁLICA GALVANIZADA DE TUBOS METALON  20X20, FERROS CHATOS 3/8X1/8, REDONDOS 3/8, CONTORNADO COM MANGUEIRA LUMINOSA LED 13MM E 36 LÂMPADAS POR METRO, COM APLICAÇÃO DE TELA METÁLICA COM COBERTURA PLÁSTICA COM CONJUNTOS DE MICRO LÂMPADAS LED.</t>
  </si>
  <si>
    <t>CHAVE CONTACTORA 40A</t>
  </si>
  <si>
    <t>RELE FOTOELETRICO 1000 WTS BIVOLT</t>
  </si>
  <si>
    <t>BASE PARA RELE FOTOELETRICO</t>
  </si>
  <si>
    <t>ROL</t>
  </si>
  <si>
    <t>MANGUEIRA DE LED 100 METROS FIO 13MM DIVERSAS CORES; TENSÃO: 110 V; POSSUI 36 LEDS POR METRO; ESPESSURA DA MANGUEIRA: 13MM; EMISSÃO DE LUZ DE ALTO BRILHO UNIFORME E CONSTANTE; AUSÊNCIA DE IRRADIAÇÃO DIRETA DE CALOR; CONSUMO DE APROXIMADAMENTE 2 A 5 WATTS POR METRO</t>
  </si>
  <si>
    <t>CABO DE FORÇA COM CONECTOR PARA MANGUEIRA DE LED</t>
  </si>
  <si>
    <t>DISJUNTOR DIN 2X50A</t>
  </si>
  <si>
    <t>DISJUNTOR DIN 2X20A</t>
  </si>
  <si>
    <t>FITA ISOLANTE, ISOLAMENTO ATE 750 V, COM ESPESSURA 0,19MM, COMPRIMENTO 20 METROS, DORSO EM PAPEL CREPADO, CLASSE DA TEMPERATURA 90°, ANTI-CHAMAS, COR PRETA</t>
  </si>
  <si>
    <t>SNOWFALL COM NO MINIMO 60 LEDS COR A DEFINIR, 01 TUBO COM 1,00 METRO, BIVOLT</t>
  </si>
  <si>
    <t>PCT</t>
  </si>
  <si>
    <t>ABRACADEIRA EM NYLON 25 X 3.6 MM, PACOTE COM 100 UNIDADES</t>
  </si>
  <si>
    <t>ABRACADEIRA EM NYLON 50 X 4.6 MM, PACOTE COM 100 UNIDADES</t>
  </si>
  <si>
    <t>CORDAO DE LED FIXO FIO VERDE 500 LED 50MT</t>
  </si>
  <si>
    <t>CORDAO DE LED FIXO FIO VERDE 100 LED 10 MT</t>
  </si>
  <si>
    <t>REFLETORT DE LED 200W COLORIDO CORES VARIADAS A DEFINIR</t>
  </si>
  <si>
    <t>CASCATA CHUVA DE METEORO COM 8 TUBOS, TIPO CHUVA E/OU GELO. TIPOS DE PLUGUES: LÂMPADAS LED US PLUG POR TUBO: 18. QUANTIDADE DE TUBOS: 8 TUBOS. COMPRIMENTO DE TUBO 30 CM. COMPRIMENTO TOTAL: 3,2 M DIÂMETRO DO TUBO: 0,39 POLEGADAS/1 CM. TENSÃO DE TRABALHO: 220V.</t>
  </si>
  <si>
    <t>SERVIÇO DE MÃO DE OBRA, PARA INSTALAÇÃO E FIXAÇÃO, SUPORTE, MANUTENÇÃO, DESMONTAGEM E ARMAZENAMENTO DAS FIGURAS DECORATIVA DE NATAL, COM FORNECIMENTO DE MÃO DE OBRA, DISPONIBILIZAR NO MÍNIMO 05 PROFISSIONAIS PARA O PERÍODO DE INSTALAÇÃO E MANUTENÇÃO NOS LOCAIS A SEREM EXECUTADOS OS SERVIÇOS. SERVIÇO DE REESTRUTURAÇÃO DA ARVORE DE NATAL FLUTUANTE: APROVEITAR A BALSA E SUA ESTRUTURA BEM COMO A TORRE E CABOS DE AÇO, REVISAR AS CINTAS DE SUPORTE PARA OS GALÕES E FAZER A TROCA E SUBSTITUIR AS MANGUEIRAS DE LED, COLOCAÇÃO DE NOVAS MANGUEIRAS TROCAR A ESTRELA DA PONTA POR UMA NOVA EM 3D, COLOCAÇÃO DE 20 ESTRELAS LUMINOSAS 0.80 X 0.80 EM TORNO DAS MANGUEIRAS SERVIÇO DE RETIRADA</t>
  </si>
  <si>
    <t>Valor total da proposta é de xxxxxxxx (xxxxxxxxxxxxx)</t>
  </si>
  <si>
    <t>PREGÃO ELETRÔNICO Nº 69/2025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</si>
</sst>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R$&quot;\ * #,##0.00_-;\-&quot;R$&quot;\ * #,##0.00_-;_-&quot;R$&quot;\ * &quot;-&quot;??_-;_-@_-"/>
  </numFmts>
  <fonts count="12" x14ac:knownFonts="1">
    <font>
      <sz val="11"/>
      <color theme="1"/>
      <name val="Calibri"/>
      <family val="2"/>
      <scheme val="minor"/>
    </font>
    <font>
      <sz val="12"/>
      <color theme="1"/>
      <name val="Calibri"/>
      <family val="2"/>
    </font>
    <font>
      <b/>
      <sz val="10"/>
      <color theme="1"/>
      <name val="Calibri"/>
      <family val="2"/>
    </font>
    <font>
      <sz val="10"/>
      <color theme="1"/>
      <name val="Calibri"/>
      <family val="2"/>
    </font>
    <font>
      <b/>
      <sz val="12"/>
      <color rgb="FF000000"/>
      <name val="Calibri"/>
      <family val="2"/>
    </font>
    <font>
      <b/>
      <sz val="12"/>
      <color rgb="FFC00000"/>
      <name val="Calibri"/>
      <family val="2"/>
    </font>
    <font>
      <b/>
      <sz val="12"/>
      <color theme="1"/>
      <name val="Calibri"/>
      <family val="2"/>
      <scheme val="minor"/>
    </font>
    <font>
      <sz val="12"/>
      <color rgb="FF000000"/>
      <name val="Calibri"/>
      <family val="2"/>
    </font>
    <font>
      <sz val="12"/>
      <color rgb="FF000000"/>
      <name val="Calibri"/>
      <family val="2"/>
      <scheme val="minor"/>
    </font>
    <font>
      <sz val="11"/>
      <color theme="1"/>
      <name val="Calibri"/>
      <family val="2"/>
      <scheme val="minor"/>
    </font>
    <font>
      <sz val="9"/>
      <color theme="1"/>
      <name val="Calibri"/>
      <family val="2"/>
    </font>
    <font>
      <sz val="8"/>
      <color theme="1"/>
      <name val="Calibri"/>
      <family val="2"/>
    </font>
  </fonts>
  <fills count="4">
    <fill>
      <patternFill patternType="none"/>
    </fill>
    <fill>
      <patternFill patternType="gray125"/>
    </fill>
    <fill>
      <patternFill patternType="solid">
        <fgColor theme="0" tint="-0.14999847407452621"/>
        <bgColor indexed="64"/>
      </patternFill>
    </fill>
    <fill>
      <patternFill patternType="solid">
        <fgColor theme="9" tint="0.7999816888943144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s>
  <cellStyleXfs count="2">
    <xf numFmtId="0" fontId="0" fillId="0" borderId="0"/>
    <xf numFmtId="44" fontId="9" fillId="0" borderId="0" applyFont="0" applyFill="0" applyBorder="0" applyAlignment="0" applyProtection="0"/>
  </cellStyleXfs>
  <cellXfs count="45">
    <xf numFmtId="0" fontId="0" fillId="0" borderId="0" xfId="0"/>
    <xf numFmtId="0" fontId="0" fillId="0" borderId="0" xfId="0" applyProtection="1">
      <protection locked="0"/>
    </xf>
    <xf numFmtId="4" fontId="0" fillId="0" borderId="0" xfId="0" applyNumberFormat="1" applyProtection="1">
      <protection locked="0"/>
    </xf>
    <xf numFmtId="4" fontId="0" fillId="0" borderId="0" xfId="0" applyNumberFormat="1" applyAlignment="1" applyProtection="1">
      <alignment horizontal="center" vertical="center"/>
      <protection locked="0"/>
    </xf>
    <xf numFmtId="4" fontId="0" fillId="0" borderId="0" xfId="0" applyNumberFormat="1"/>
    <xf numFmtId="4" fontId="0" fillId="0" borderId="0" xfId="0" applyNumberFormat="1" applyAlignment="1">
      <alignment horizontal="center" vertical="center"/>
    </xf>
    <xf numFmtId="0" fontId="7" fillId="0" borderId="0" xfId="0" applyFont="1" applyAlignment="1">
      <alignment vertical="center"/>
    </xf>
    <xf numFmtId="0" fontId="1" fillId="0" borderId="0" xfId="0" applyFont="1" applyAlignment="1">
      <alignment vertical="center"/>
    </xf>
    <xf numFmtId="0" fontId="0" fillId="0" borderId="0" xfId="0" applyAlignment="1">
      <alignment horizontal="left"/>
    </xf>
    <xf numFmtId="0" fontId="5" fillId="0" borderId="0" xfId="0" applyFont="1" applyAlignment="1">
      <alignment horizontal="center" vertical="center" wrapText="1"/>
    </xf>
    <xf numFmtId="0" fontId="1" fillId="0" borderId="0" xfId="0" applyFont="1" applyAlignment="1">
      <alignment horizontal="justify" vertical="center"/>
    </xf>
    <xf numFmtId="0" fontId="4" fillId="0" borderId="0" xfId="0" applyFont="1" applyAlignment="1">
      <alignment horizontal="center" vertical="center"/>
    </xf>
    <xf numFmtId="0" fontId="7" fillId="0" borderId="0" xfId="0" applyFont="1" applyAlignment="1">
      <alignment horizontal="left" vertical="center"/>
    </xf>
    <xf numFmtId="4" fontId="2" fillId="2" borderId="1" xfId="0" applyNumberFormat="1" applyFont="1" applyFill="1" applyBorder="1" applyAlignment="1">
      <alignment horizontal="center" vertical="center" wrapText="1"/>
    </xf>
    <xf numFmtId="0" fontId="2" fillId="2" borderId="2" xfId="0" applyFont="1" applyFill="1" applyBorder="1" applyAlignment="1">
      <alignment horizontal="center" vertical="center" wrapText="1"/>
    </xf>
    <xf numFmtId="4" fontId="2" fillId="2" borderId="2" xfId="0" applyNumberFormat="1" applyFont="1" applyFill="1" applyBorder="1" applyAlignment="1">
      <alignment horizontal="center" vertical="center" wrapText="1"/>
    </xf>
    <xf numFmtId="44" fontId="3" fillId="0" borderId="1" xfId="1" applyFont="1" applyBorder="1" applyAlignment="1">
      <alignment horizontal="center" vertical="center" wrapText="1"/>
    </xf>
    <xf numFmtId="4" fontId="2" fillId="2" borderId="3" xfId="0" applyNumberFormat="1" applyFont="1" applyFill="1" applyBorder="1" applyAlignment="1">
      <alignment horizontal="center" vertical="center" wrapText="1"/>
    </xf>
    <xf numFmtId="0" fontId="10" fillId="0" borderId="4" xfId="0" applyFont="1" applyBorder="1" applyAlignment="1">
      <alignment horizontal="center" vertical="center" wrapText="1"/>
    </xf>
    <xf numFmtId="0" fontId="11" fillId="0" borderId="1" xfId="0" applyFont="1" applyBorder="1" applyAlignment="1">
      <alignment horizontal="center" vertical="center" wrapText="1"/>
    </xf>
    <xf numFmtId="0" fontId="11" fillId="0" borderId="1" xfId="0" applyFont="1" applyBorder="1" applyAlignment="1">
      <alignment horizontal="justify" vertical="center" wrapText="1"/>
    </xf>
    <xf numFmtId="44" fontId="11" fillId="0" borderId="1" xfId="1" applyFont="1" applyBorder="1" applyAlignment="1">
      <alignment horizontal="right" vertical="center" wrapText="1"/>
    </xf>
    <xf numFmtId="44" fontId="11" fillId="0" borderId="6" xfId="1" applyFont="1" applyBorder="1" applyAlignment="1" applyProtection="1">
      <alignment horizontal="right" vertical="center" wrapText="1"/>
      <protection locked="0"/>
    </xf>
    <xf numFmtId="0" fontId="10" fillId="0" borderId="0" xfId="0" applyFont="1" applyAlignment="1">
      <alignment horizontal="center" vertical="center" wrapText="1"/>
    </xf>
    <xf numFmtId="0" fontId="11" fillId="0" borderId="0" xfId="0" applyFont="1" applyAlignment="1">
      <alignment horizontal="center" vertical="center" wrapText="1"/>
    </xf>
    <xf numFmtId="0" fontId="11" fillId="0" borderId="0" xfId="0" applyFont="1" applyAlignment="1">
      <alignment horizontal="justify" vertical="center" wrapText="1"/>
    </xf>
    <xf numFmtId="44" fontId="11" fillId="0" borderId="0" xfId="1" applyFont="1" applyBorder="1" applyAlignment="1">
      <alignment horizontal="right" vertical="center" wrapText="1"/>
    </xf>
    <xf numFmtId="44" fontId="11" fillId="0" borderId="0" xfId="1" applyFont="1" applyBorder="1" applyAlignment="1" applyProtection="1">
      <alignment horizontal="right" vertical="center" wrapText="1"/>
      <protection locked="0"/>
    </xf>
    <xf numFmtId="44" fontId="3" fillId="0" borderId="0" xfId="1" applyFont="1" applyBorder="1" applyAlignment="1">
      <alignment horizontal="center" vertical="center" wrapText="1"/>
    </xf>
    <xf numFmtId="0" fontId="2" fillId="2" borderId="1" xfId="0" applyFont="1" applyFill="1" applyBorder="1" applyAlignment="1">
      <alignment horizontal="center" vertical="center" wrapText="1"/>
    </xf>
    <xf numFmtId="0" fontId="1" fillId="0" borderId="0" xfId="0" applyFont="1" applyAlignment="1" applyProtection="1">
      <alignment horizontal="left" vertical="center"/>
      <protection locked="0"/>
    </xf>
    <xf numFmtId="0" fontId="1" fillId="0" borderId="0" xfId="0" applyFont="1" applyAlignment="1" applyProtection="1">
      <alignment horizontal="center" vertical="center"/>
      <protection locked="0"/>
    </xf>
    <xf numFmtId="0" fontId="7" fillId="0" borderId="0" xfId="0" applyFont="1" applyAlignment="1" applyProtection="1">
      <alignment horizontal="center" vertical="center"/>
      <protection locked="0"/>
    </xf>
    <xf numFmtId="0" fontId="1" fillId="0" borderId="0" xfId="0" applyFont="1" applyAlignment="1">
      <alignment horizontal="center" vertical="center"/>
    </xf>
    <xf numFmtId="0" fontId="7" fillId="0" borderId="0" xfId="0" applyFont="1" applyAlignment="1" applyProtection="1">
      <alignment horizontal="left" vertical="center"/>
      <protection locked="0"/>
    </xf>
    <xf numFmtId="0" fontId="8" fillId="0" borderId="0" xfId="0" applyFont="1" applyAlignment="1" applyProtection="1">
      <alignment horizontal="left"/>
      <protection locked="0"/>
    </xf>
    <xf numFmtId="0" fontId="1" fillId="0" borderId="0" xfId="0" applyFont="1" applyAlignment="1">
      <alignment horizontal="left" vertical="center" wrapText="1"/>
    </xf>
    <xf numFmtId="0" fontId="2" fillId="0" borderId="1" xfId="0" applyFont="1" applyBorder="1" applyAlignment="1">
      <alignment horizontal="right" vertical="center" wrapText="1"/>
    </xf>
    <xf numFmtId="0" fontId="2" fillId="0" borderId="5" xfId="0" applyFont="1" applyBorder="1" applyAlignment="1">
      <alignment horizontal="right" vertical="center" wrapText="1"/>
    </xf>
    <xf numFmtId="4" fontId="2" fillId="0" borderId="1" xfId="0" applyNumberFormat="1" applyFont="1" applyBorder="1" applyAlignment="1">
      <alignment horizontal="center" vertical="center" wrapText="1"/>
    </xf>
    <xf numFmtId="0" fontId="6" fillId="0" borderId="0" xfId="0" applyFont="1" applyAlignment="1">
      <alignment horizontal="center"/>
    </xf>
    <xf numFmtId="0" fontId="6" fillId="0" borderId="0" xfId="0" applyFont="1" applyAlignment="1" applyProtection="1">
      <alignment horizontal="center"/>
      <protection locked="0"/>
    </xf>
    <xf numFmtId="0" fontId="4" fillId="3" borderId="0" xfId="0" applyFont="1" applyFill="1" applyAlignment="1">
      <alignment horizontal="center" vertical="center"/>
    </xf>
    <xf numFmtId="0" fontId="1" fillId="0" borderId="0" xfId="0" applyFont="1" applyAlignment="1">
      <alignment horizontal="left" vertical="center"/>
    </xf>
    <xf numFmtId="0" fontId="5" fillId="0" borderId="0" xfId="0" applyFont="1" applyAlignment="1">
      <alignment horizontal="center" vertical="center" wrapText="1"/>
    </xf>
  </cellXfs>
  <cellStyles count="2">
    <cellStyle name="Moeda" xfId="1" builtinId="4"/>
    <cellStyle name="Normal" xfId="0" builtinId="0"/>
  </cellStyles>
  <dxfs count="3">
    <dxf>
      <font>
        <color rgb="FF9C0006"/>
      </font>
      <fill>
        <patternFill>
          <bgColor rgb="FFFFC7CE"/>
        </patternFill>
      </fill>
    </dxf>
    <dxf>
      <font>
        <color rgb="FF006100"/>
      </font>
      <fill>
        <patternFill>
          <bgColor rgb="FFC6EFCE"/>
        </patternFill>
      </fill>
    </dxf>
    <dxf>
      <font>
        <color rgb="FF9C5700"/>
      </font>
      <fill>
        <patternFill>
          <bgColor rgb="FFFFEB9C"/>
        </patternFill>
      </fill>
    </dxf>
  </dxfs>
  <tableStyles count="0" defaultTableStyle="TableStyleMedium2" defaultPivotStyle="PivotStyleLight16"/>
  <colors>
    <mruColors>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73"/>
  <sheetViews>
    <sheetView tabSelected="1" zoomScaleNormal="100" workbookViewId="0">
      <selection activeCell="A2" sqref="A2:I2"/>
    </sheetView>
  </sheetViews>
  <sheetFormatPr defaultColWidth="9.109375" defaultRowHeight="14.4" x14ac:dyDescent="0.3"/>
  <cols>
    <col min="1" max="1" width="7.33203125" bestFit="1" customWidth="1"/>
    <col min="2" max="2" width="6.5546875" customWidth="1"/>
    <col min="3" max="3" width="6.109375" customWidth="1"/>
    <col min="4" max="4" width="5.6640625" customWidth="1"/>
    <col min="5" max="5" width="6" bestFit="1" customWidth="1"/>
    <col min="6" max="6" width="23" customWidth="1"/>
    <col min="7" max="7" width="10.44140625" style="4" bestFit="1" customWidth="1"/>
    <col min="8" max="8" width="10.6640625" style="5" customWidth="1"/>
    <col min="9" max="9" width="13.33203125" style="5" bestFit="1" customWidth="1"/>
  </cols>
  <sheetData>
    <row r="1" spans="1:11" ht="15.6" x14ac:dyDescent="0.3">
      <c r="A1" s="40" t="s">
        <v>17</v>
      </c>
      <c r="B1" s="40"/>
      <c r="C1" s="40"/>
      <c r="D1" s="40"/>
      <c r="E1" s="40"/>
      <c r="F1" s="40"/>
      <c r="G1" s="40"/>
      <c r="H1" s="40"/>
      <c r="I1" s="40"/>
      <c r="K1" s="8"/>
    </row>
    <row r="2" spans="1:11" ht="15.6" x14ac:dyDescent="0.3">
      <c r="A2" s="41" t="s">
        <v>69</v>
      </c>
      <c r="B2" s="41"/>
      <c r="C2" s="41"/>
      <c r="D2" s="41"/>
      <c r="E2" s="41"/>
      <c r="F2" s="41"/>
      <c r="G2" s="41"/>
      <c r="H2" s="41"/>
      <c r="I2" s="41"/>
    </row>
    <row r="3" spans="1:11" ht="15.6" x14ac:dyDescent="0.3">
      <c r="A3" s="42" t="s">
        <v>26</v>
      </c>
      <c r="B3" s="42"/>
      <c r="C3" s="42"/>
      <c r="D3" s="42"/>
      <c r="E3" s="42"/>
      <c r="F3" s="42"/>
      <c r="G3" s="42"/>
      <c r="H3" s="42"/>
      <c r="I3" s="42"/>
    </row>
    <row r="4" spans="1:11" ht="34.5" customHeight="1" x14ac:dyDescent="0.3">
      <c r="A4" s="44" t="s">
        <v>19</v>
      </c>
      <c r="B4" s="44"/>
      <c r="C4" s="44"/>
      <c r="D4" s="44"/>
      <c r="E4" s="44"/>
      <c r="F4" s="44"/>
      <c r="G4" s="44"/>
      <c r="H4" s="44"/>
      <c r="I4" s="44"/>
    </row>
    <row r="5" spans="1:11" ht="15.6" x14ac:dyDescent="0.3">
      <c r="A5" s="9"/>
      <c r="B5" s="9"/>
      <c r="C5" s="9"/>
      <c r="D5" s="9"/>
      <c r="E5" s="9"/>
      <c r="F5" s="9"/>
      <c r="G5" s="9"/>
      <c r="H5" s="9"/>
      <c r="I5" s="9"/>
    </row>
    <row r="6" spans="1:11" ht="15.6" x14ac:dyDescent="0.3">
      <c r="A6" s="43" t="s">
        <v>18</v>
      </c>
      <c r="B6" s="43"/>
      <c r="C6" s="43"/>
      <c r="D6" s="43"/>
      <c r="E6" s="43"/>
      <c r="F6" s="43"/>
      <c r="G6" s="43"/>
      <c r="H6" s="43"/>
      <c r="I6" s="43"/>
    </row>
    <row r="7" spans="1:11" ht="15.6" x14ac:dyDescent="0.3">
      <c r="A7" s="10"/>
      <c r="B7" s="11"/>
      <c r="C7" s="11"/>
      <c r="D7" s="11"/>
      <c r="E7" s="11"/>
      <c r="F7" s="11"/>
      <c r="G7" s="11"/>
      <c r="H7" s="11"/>
      <c r="I7" s="11"/>
    </row>
    <row r="8" spans="1:11" ht="15.6" x14ac:dyDescent="0.3">
      <c r="A8" s="7" t="s">
        <v>0</v>
      </c>
      <c r="B8" s="7"/>
      <c r="C8" s="31"/>
      <c r="D8" s="31"/>
      <c r="E8" s="31"/>
      <c r="F8" s="31"/>
      <c r="G8" s="31"/>
      <c r="H8" s="31"/>
      <c r="I8" s="31"/>
    </row>
    <row r="9" spans="1:11" ht="15.6" x14ac:dyDescent="0.3">
      <c r="A9" s="43" t="s">
        <v>1</v>
      </c>
      <c r="B9" s="43"/>
      <c r="C9" s="31"/>
      <c r="D9" s="31"/>
      <c r="E9" s="31"/>
      <c r="F9" s="31"/>
      <c r="G9" s="31"/>
      <c r="H9" s="31"/>
      <c r="I9" s="31"/>
    </row>
    <row r="10" spans="1:11" ht="15.6" x14ac:dyDescent="0.3">
      <c r="A10" s="7" t="s">
        <v>2</v>
      </c>
      <c r="B10" s="31"/>
      <c r="C10" s="31"/>
      <c r="D10" s="31"/>
      <c r="E10" s="31"/>
      <c r="F10" s="31"/>
      <c r="G10" s="31"/>
      <c r="H10" s="31"/>
      <c r="I10" s="31"/>
    </row>
    <row r="11" spans="1:11" ht="15.6" x14ac:dyDescent="0.3">
      <c r="A11" s="7" t="s">
        <v>3</v>
      </c>
      <c r="B11" s="7"/>
      <c r="C11" s="31"/>
      <c r="D11" s="31"/>
      <c r="E11" s="31"/>
      <c r="F11" s="31"/>
      <c r="G11" s="31"/>
      <c r="H11" s="31"/>
      <c r="I11" s="31"/>
    </row>
    <row r="12" spans="1:11" ht="15.6" x14ac:dyDescent="0.3">
      <c r="A12" s="7" t="s">
        <v>4</v>
      </c>
      <c r="B12" s="31"/>
      <c r="C12" s="31"/>
      <c r="D12" s="31"/>
      <c r="E12" s="31"/>
      <c r="F12" s="31"/>
      <c r="G12" s="31"/>
      <c r="H12" s="31"/>
      <c r="I12" s="31"/>
    </row>
    <row r="13" spans="1:11" ht="15.6" x14ac:dyDescent="0.3">
      <c r="A13" s="7" t="s">
        <v>5</v>
      </c>
      <c r="B13" s="7"/>
      <c r="C13" s="31"/>
      <c r="D13" s="31"/>
      <c r="E13" s="31"/>
      <c r="F13" s="31"/>
      <c r="G13" s="31"/>
      <c r="H13" s="31"/>
      <c r="I13" s="31"/>
    </row>
    <row r="14" spans="1:11" ht="15.6" x14ac:dyDescent="0.3">
      <c r="A14" s="6" t="s">
        <v>6</v>
      </c>
      <c r="B14" s="6"/>
      <c r="C14" s="6"/>
      <c r="D14" s="32"/>
      <c r="E14" s="32"/>
      <c r="F14" s="32"/>
      <c r="G14" s="32"/>
      <c r="H14" s="32"/>
      <c r="I14" s="32"/>
    </row>
    <row r="15" spans="1:11" ht="15.6" x14ac:dyDescent="0.3">
      <c r="A15" s="6" t="s">
        <v>7</v>
      </c>
      <c r="B15" s="32"/>
      <c r="C15" s="32"/>
      <c r="D15" s="32"/>
      <c r="E15" s="32"/>
      <c r="F15" s="32"/>
      <c r="G15" s="32"/>
      <c r="H15" s="32"/>
      <c r="I15" s="32"/>
    </row>
    <row r="16" spans="1:11" ht="15.6" x14ac:dyDescent="0.3">
      <c r="A16" s="12"/>
      <c r="B16" s="12"/>
      <c r="C16" s="12"/>
      <c r="D16" s="12"/>
      <c r="E16" s="12"/>
      <c r="F16" s="12"/>
      <c r="G16" s="12"/>
      <c r="H16" s="12"/>
      <c r="I16" s="12"/>
    </row>
    <row r="17" spans="1:10" ht="15.6" x14ac:dyDescent="0.3">
      <c r="A17" s="33" t="s">
        <v>20</v>
      </c>
      <c r="B17" s="33"/>
      <c r="C17" s="33"/>
      <c r="D17" s="33"/>
      <c r="E17" s="33"/>
      <c r="F17" s="33"/>
      <c r="G17" s="33"/>
      <c r="H17" s="33"/>
      <c r="I17" s="33"/>
    </row>
    <row r="19" spans="1:10" ht="55.2" x14ac:dyDescent="0.3">
      <c r="A19" s="14" t="s">
        <v>8</v>
      </c>
      <c r="B19" s="14" t="s">
        <v>9</v>
      </c>
      <c r="C19" s="14" t="s">
        <v>10</v>
      </c>
      <c r="D19" s="14" t="s">
        <v>11</v>
      </c>
      <c r="E19" s="14" t="s">
        <v>12</v>
      </c>
      <c r="F19" s="14" t="s">
        <v>13</v>
      </c>
      <c r="G19" s="15" t="s">
        <v>15</v>
      </c>
      <c r="H19" s="13" t="s">
        <v>14</v>
      </c>
      <c r="I19" s="13" t="s">
        <v>16</v>
      </c>
      <c r="J19" s="17" t="s">
        <v>27</v>
      </c>
    </row>
    <row r="20" spans="1:10" ht="183" customHeight="1" x14ac:dyDescent="0.3">
      <c r="A20" s="18">
        <v>1</v>
      </c>
      <c r="B20" s="19">
        <v>1</v>
      </c>
      <c r="C20" s="19">
        <v>3</v>
      </c>
      <c r="D20" s="19" t="s">
        <v>29</v>
      </c>
      <c r="E20" s="19">
        <v>24934</v>
      </c>
      <c r="F20" s="20" t="s">
        <v>30</v>
      </c>
      <c r="G20" s="21">
        <v>3012.86</v>
      </c>
      <c r="H20" s="22"/>
      <c r="I20" s="16">
        <f>C20*H20</f>
        <v>0</v>
      </c>
      <c r="J20" t="str">
        <f>_xlfn.IFS(H20="","aguardando lançamento",H20&lt;=G20,"correto", H20&gt;G20, "acima máximo")</f>
        <v>aguardando lançamento</v>
      </c>
    </row>
    <row r="21" spans="1:10" ht="180" customHeight="1" x14ac:dyDescent="0.3">
      <c r="A21" s="18">
        <v>1</v>
      </c>
      <c r="B21" s="19">
        <v>2</v>
      </c>
      <c r="C21" s="19">
        <v>2</v>
      </c>
      <c r="D21" s="19" t="s">
        <v>29</v>
      </c>
      <c r="E21" s="19">
        <v>24935</v>
      </c>
      <c r="F21" s="20" t="s">
        <v>31</v>
      </c>
      <c r="G21" s="21">
        <v>2369.59</v>
      </c>
      <c r="H21" s="22"/>
      <c r="I21" s="16">
        <f t="shared" ref="I21:I58" si="0">C21*H21</f>
        <v>0</v>
      </c>
      <c r="J21" t="str">
        <f t="shared" ref="J21:J58" si="1">_xlfn.IFS(H21="","aguardando lançamento",H21&lt;=G21,"correto", H21&gt;G21, "acima máximo")</f>
        <v>aguardando lançamento</v>
      </c>
    </row>
    <row r="22" spans="1:10" ht="121.8" customHeight="1" x14ac:dyDescent="0.3">
      <c r="A22" s="18">
        <v>1</v>
      </c>
      <c r="B22" s="19">
        <v>3</v>
      </c>
      <c r="C22" s="19">
        <v>30</v>
      </c>
      <c r="D22" s="19" t="s">
        <v>29</v>
      </c>
      <c r="E22" s="19">
        <v>24937</v>
      </c>
      <c r="F22" s="20" t="s">
        <v>32</v>
      </c>
      <c r="G22" s="21">
        <v>515</v>
      </c>
      <c r="H22" s="22"/>
      <c r="I22" s="16">
        <f t="shared" si="0"/>
        <v>0</v>
      </c>
      <c r="J22" t="str">
        <f t="shared" si="1"/>
        <v>aguardando lançamento</v>
      </c>
    </row>
    <row r="23" spans="1:10" ht="120.6" customHeight="1" x14ac:dyDescent="0.3">
      <c r="A23" s="18">
        <v>1</v>
      </c>
      <c r="B23" s="19">
        <v>4</v>
      </c>
      <c r="C23" s="19">
        <v>6</v>
      </c>
      <c r="D23" s="19" t="s">
        <v>29</v>
      </c>
      <c r="E23" s="19">
        <v>24938</v>
      </c>
      <c r="F23" s="20" t="s">
        <v>33</v>
      </c>
      <c r="G23" s="21">
        <v>744.8</v>
      </c>
      <c r="H23" s="22"/>
      <c r="I23" s="16">
        <f t="shared" si="0"/>
        <v>0</v>
      </c>
      <c r="J23" t="str">
        <f t="shared" si="1"/>
        <v>aguardando lançamento</v>
      </c>
    </row>
    <row r="24" spans="1:10" ht="204" x14ac:dyDescent="0.3">
      <c r="A24" s="18">
        <v>1</v>
      </c>
      <c r="B24" s="19">
        <v>5</v>
      </c>
      <c r="C24" s="19">
        <v>3</v>
      </c>
      <c r="D24" s="19" t="s">
        <v>29</v>
      </c>
      <c r="E24" s="19">
        <v>24939</v>
      </c>
      <c r="F24" s="20" t="s">
        <v>34</v>
      </c>
      <c r="G24" s="21">
        <v>6488.32</v>
      </c>
      <c r="H24" s="22"/>
      <c r="I24" s="16">
        <f t="shared" si="0"/>
        <v>0</v>
      </c>
      <c r="J24" t="str">
        <f t="shared" si="1"/>
        <v>aguardando lançamento</v>
      </c>
    </row>
    <row r="25" spans="1:10" ht="214.2" x14ac:dyDescent="0.3">
      <c r="A25" s="18">
        <v>1</v>
      </c>
      <c r="B25" s="19">
        <v>6</v>
      </c>
      <c r="C25" s="19">
        <v>3</v>
      </c>
      <c r="D25" s="19" t="s">
        <v>29</v>
      </c>
      <c r="E25" s="19">
        <v>24940</v>
      </c>
      <c r="F25" s="20" t="s">
        <v>35</v>
      </c>
      <c r="G25" s="21">
        <v>5911.32</v>
      </c>
      <c r="H25" s="22"/>
      <c r="I25" s="16">
        <f t="shared" si="0"/>
        <v>0</v>
      </c>
      <c r="J25" t="str">
        <f t="shared" si="1"/>
        <v>aguardando lançamento</v>
      </c>
    </row>
    <row r="26" spans="1:10" ht="224.4" x14ac:dyDescent="0.3">
      <c r="A26" s="18">
        <v>1</v>
      </c>
      <c r="B26" s="19">
        <v>7</v>
      </c>
      <c r="C26" s="19">
        <v>1</v>
      </c>
      <c r="D26" s="19" t="s">
        <v>29</v>
      </c>
      <c r="E26" s="19">
        <v>24942</v>
      </c>
      <c r="F26" s="20" t="s">
        <v>36</v>
      </c>
      <c r="G26" s="21">
        <v>3266.21</v>
      </c>
      <c r="H26" s="22"/>
      <c r="I26" s="16">
        <f t="shared" si="0"/>
        <v>0</v>
      </c>
      <c r="J26" t="str">
        <f t="shared" si="1"/>
        <v>aguardando lançamento</v>
      </c>
    </row>
    <row r="27" spans="1:10" ht="214.2" x14ac:dyDescent="0.3">
      <c r="A27" s="18">
        <v>1</v>
      </c>
      <c r="B27" s="19">
        <v>8</v>
      </c>
      <c r="C27" s="19">
        <v>1</v>
      </c>
      <c r="D27" s="19" t="s">
        <v>29</v>
      </c>
      <c r="E27" s="19">
        <v>24943</v>
      </c>
      <c r="F27" s="20" t="s">
        <v>37</v>
      </c>
      <c r="G27" s="21">
        <v>3366.21</v>
      </c>
      <c r="H27" s="22"/>
      <c r="I27" s="16">
        <f t="shared" si="0"/>
        <v>0</v>
      </c>
      <c r="J27" t="str">
        <f t="shared" si="1"/>
        <v>aguardando lançamento</v>
      </c>
    </row>
    <row r="28" spans="1:10" ht="198" customHeight="1" x14ac:dyDescent="0.3">
      <c r="A28" s="18">
        <v>1</v>
      </c>
      <c r="B28" s="19">
        <v>9</v>
      </c>
      <c r="C28" s="19">
        <v>1</v>
      </c>
      <c r="D28" s="19" t="s">
        <v>29</v>
      </c>
      <c r="E28" s="19">
        <v>24944</v>
      </c>
      <c r="F28" s="20" t="s">
        <v>38</v>
      </c>
      <c r="G28" s="21">
        <v>3366.21</v>
      </c>
      <c r="H28" s="22"/>
      <c r="I28" s="16">
        <f t="shared" si="0"/>
        <v>0</v>
      </c>
      <c r="J28" t="str">
        <f t="shared" si="1"/>
        <v>aguardando lançamento</v>
      </c>
    </row>
    <row r="29" spans="1:10" ht="244.8" x14ac:dyDescent="0.3">
      <c r="A29" s="18">
        <v>1</v>
      </c>
      <c r="B29" s="19">
        <v>10</v>
      </c>
      <c r="C29" s="19">
        <v>1</v>
      </c>
      <c r="D29" s="19" t="s">
        <v>29</v>
      </c>
      <c r="E29" s="19">
        <v>24945</v>
      </c>
      <c r="F29" s="20" t="s">
        <v>39</v>
      </c>
      <c r="G29" s="21">
        <v>3366.21</v>
      </c>
      <c r="H29" s="22"/>
      <c r="I29" s="16">
        <f t="shared" si="0"/>
        <v>0</v>
      </c>
      <c r="J29" t="str">
        <f t="shared" si="1"/>
        <v>aguardando lançamento</v>
      </c>
    </row>
    <row r="30" spans="1:10" ht="163.19999999999999" x14ac:dyDescent="0.3">
      <c r="A30" s="18">
        <v>1</v>
      </c>
      <c r="B30" s="19">
        <v>11</v>
      </c>
      <c r="C30" s="19">
        <v>1</v>
      </c>
      <c r="D30" s="19" t="s">
        <v>29</v>
      </c>
      <c r="E30" s="19">
        <v>24946</v>
      </c>
      <c r="F30" s="20" t="s">
        <v>40</v>
      </c>
      <c r="G30" s="21">
        <v>2000</v>
      </c>
      <c r="H30" s="22"/>
      <c r="I30" s="16">
        <f t="shared" si="0"/>
        <v>0</v>
      </c>
      <c r="J30" t="str">
        <f t="shared" si="1"/>
        <v>aguardando lançamento</v>
      </c>
    </row>
    <row r="31" spans="1:10" ht="148.19999999999999" customHeight="1" x14ac:dyDescent="0.3">
      <c r="A31" s="18">
        <v>1</v>
      </c>
      <c r="B31" s="19">
        <v>12</v>
      </c>
      <c r="C31" s="19">
        <v>1</v>
      </c>
      <c r="D31" s="19" t="s">
        <v>29</v>
      </c>
      <c r="E31" s="19">
        <v>24947</v>
      </c>
      <c r="F31" s="20" t="s">
        <v>41</v>
      </c>
      <c r="G31" s="21">
        <v>2975</v>
      </c>
      <c r="H31" s="22"/>
      <c r="I31" s="16">
        <f t="shared" si="0"/>
        <v>0</v>
      </c>
      <c r="J31" t="str">
        <f t="shared" si="1"/>
        <v>aguardando lançamento</v>
      </c>
    </row>
    <row r="32" spans="1:10" ht="174" customHeight="1" x14ac:dyDescent="0.3">
      <c r="A32" s="18">
        <v>1</v>
      </c>
      <c r="B32" s="19">
        <v>13</v>
      </c>
      <c r="C32" s="19">
        <v>1</v>
      </c>
      <c r="D32" s="19" t="s">
        <v>29</v>
      </c>
      <c r="E32" s="19">
        <v>24948</v>
      </c>
      <c r="F32" s="20" t="s">
        <v>42</v>
      </c>
      <c r="G32" s="21">
        <v>3366.21</v>
      </c>
      <c r="H32" s="22"/>
      <c r="I32" s="16">
        <f t="shared" si="0"/>
        <v>0</v>
      </c>
      <c r="J32" t="str">
        <f t="shared" si="1"/>
        <v>aguardando lançamento</v>
      </c>
    </row>
    <row r="33" spans="1:10" ht="117.6" customHeight="1" x14ac:dyDescent="0.3">
      <c r="A33" s="18">
        <v>1</v>
      </c>
      <c r="B33" s="19">
        <v>14</v>
      </c>
      <c r="C33" s="19">
        <v>3</v>
      </c>
      <c r="D33" s="19" t="s">
        <v>29</v>
      </c>
      <c r="E33" s="19">
        <v>24949</v>
      </c>
      <c r="F33" s="20" t="s">
        <v>43</v>
      </c>
      <c r="G33" s="21">
        <v>5300</v>
      </c>
      <c r="H33" s="22"/>
      <c r="I33" s="16">
        <f t="shared" si="0"/>
        <v>0</v>
      </c>
      <c r="J33" t="str">
        <f t="shared" si="1"/>
        <v>aguardando lançamento</v>
      </c>
    </row>
    <row r="34" spans="1:10" ht="326.39999999999998" x14ac:dyDescent="0.3">
      <c r="A34" s="18">
        <v>1</v>
      </c>
      <c r="B34" s="19">
        <v>15</v>
      </c>
      <c r="C34" s="19">
        <v>1</v>
      </c>
      <c r="D34" s="19" t="s">
        <v>29</v>
      </c>
      <c r="E34" s="19">
        <v>24950</v>
      </c>
      <c r="F34" s="20" t="s">
        <v>44</v>
      </c>
      <c r="G34" s="21">
        <v>7604.25</v>
      </c>
      <c r="H34" s="22"/>
      <c r="I34" s="16">
        <f t="shared" si="0"/>
        <v>0</v>
      </c>
      <c r="J34" t="str">
        <f t="shared" si="1"/>
        <v>aguardando lançamento</v>
      </c>
    </row>
    <row r="35" spans="1:10" ht="295.8" x14ac:dyDescent="0.3">
      <c r="A35" s="18">
        <v>1</v>
      </c>
      <c r="B35" s="19">
        <v>16</v>
      </c>
      <c r="C35" s="19">
        <v>8</v>
      </c>
      <c r="D35" s="19" t="s">
        <v>29</v>
      </c>
      <c r="E35" s="19">
        <v>24951</v>
      </c>
      <c r="F35" s="20" t="s">
        <v>45</v>
      </c>
      <c r="G35" s="21">
        <v>2272.0500000000002</v>
      </c>
      <c r="H35" s="22"/>
      <c r="I35" s="16">
        <f t="shared" si="0"/>
        <v>0</v>
      </c>
      <c r="J35" t="str">
        <f t="shared" si="1"/>
        <v>aguardando lançamento</v>
      </c>
    </row>
    <row r="36" spans="1:10" ht="122.4" x14ac:dyDescent="0.3">
      <c r="A36" s="18">
        <v>1</v>
      </c>
      <c r="B36" s="19">
        <v>17</v>
      </c>
      <c r="C36" s="19">
        <v>22</v>
      </c>
      <c r="D36" s="19" t="s">
        <v>29</v>
      </c>
      <c r="E36" s="19">
        <v>24952</v>
      </c>
      <c r="F36" s="20" t="s">
        <v>46</v>
      </c>
      <c r="G36" s="21">
        <v>680</v>
      </c>
      <c r="H36" s="22"/>
      <c r="I36" s="16">
        <f t="shared" si="0"/>
        <v>0</v>
      </c>
      <c r="J36" t="str">
        <f t="shared" si="1"/>
        <v>aguardando lançamento</v>
      </c>
    </row>
    <row r="37" spans="1:10" ht="96.6" customHeight="1" x14ac:dyDescent="0.3">
      <c r="A37" s="18">
        <v>1</v>
      </c>
      <c r="B37" s="19">
        <v>18</v>
      </c>
      <c r="C37" s="19">
        <v>30</v>
      </c>
      <c r="D37" s="19" t="s">
        <v>11</v>
      </c>
      <c r="E37" s="19">
        <v>24979</v>
      </c>
      <c r="F37" s="20" t="s">
        <v>47</v>
      </c>
      <c r="G37" s="21">
        <v>198.36</v>
      </c>
      <c r="H37" s="22"/>
      <c r="I37" s="16">
        <f t="shared" si="0"/>
        <v>0</v>
      </c>
      <c r="J37" t="str">
        <f t="shared" si="1"/>
        <v>aguardando lançamento</v>
      </c>
    </row>
    <row r="38" spans="1:10" ht="127.8" customHeight="1" x14ac:dyDescent="0.3">
      <c r="A38" s="18">
        <v>1</v>
      </c>
      <c r="B38" s="19">
        <v>19</v>
      </c>
      <c r="C38" s="19">
        <v>30</v>
      </c>
      <c r="D38" s="19" t="s">
        <v>11</v>
      </c>
      <c r="E38" s="19">
        <v>24980</v>
      </c>
      <c r="F38" s="20" t="s">
        <v>48</v>
      </c>
      <c r="G38" s="21">
        <v>880</v>
      </c>
      <c r="H38" s="22"/>
      <c r="I38" s="16">
        <f t="shared" si="0"/>
        <v>0</v>
      </c>
      <c r="J38" t="str">
        <f t="shared" si="1"/>
        <v>aguardando lançamento</v>
      </c>
    </row>
    <row r="39" spans="1:10" ht="158.4" customHeight="1" x14ac:dyDescent="0.3">
      <c r="A39" s="18">
        <v>1</v>
      </c>
      <c r="B39" s="19">
        <v>20</v>
      </c>
      <c r="C39" s="19">
        <v>4</v>
      </c>
      <c r="D39" s="19" t="s">
        <v>11</v>
      </c>
      <c r="E39" s="19">
        <v>24981</v>
      </c>
      <c r="F39" s="20" t="s">
        <v>49</v>
      </c>
      <c r="G39" s="21">
        <v>8020.79</v>
      </c>
      <c r="H39" s="22"/>
      <c r="I39" s="16">
        <f t="shared" si="0"/>
        <v>0</v>
      </c>
      <c r="J39" t="str">
        <f t="shared" si="1"/>
        <v>aguardando lançamento</v>
      </c>
    </row>
    <row r="40" spans="1:10" x14ac:dyDescent="0.3">
      <c r="A40" s="37" t="s">
        <v>28</v>
      </c>
      <c r="B40" s="37"/>
      <c r="C40" s="37"/>
      <c r="D40" s="37"/>
      <c r="E40" s="37"/>
      <c r="F40" s="37"/>
      <c r="G40" s="37"/>
      <c r="H40" s="39">
        <f>SUM(I20:I39)</f>
        <v>0</v>
      </c>
      <c r="I40" s="39"/>
    </row>
    <row r="41" spans="1:10" x14ac:dyDescent="0.3">
      <c r="A41" s="23"/>
      <c r="B41" s="24"/>
      <c r="C41" s="24"/>
      <c r="D41" s="24"/>
      <c r="E41" s="24"/>
      <c r="F41" s="25"/>
      <c r="G41" s="26"/>
      <c r="H41" s="27"/>
      <c r="I41" s="28"/>
    </row>
    <row r="42" spans="1:10" ht="55.2" x14ac:dyDescent="0.3">
      <c r="A42" s="29" t="s">
        <v>8</v>
      </c>
      <c r="B42" s="14" t="s">
        <v>9</v>
      </c>
      <c r="C42" s="14" t="s">
        <v>10</v>
      </c>
      <c r="D42" s="14" t="s">
        <v>11</v>
      </c>
      <c r="E42" s="14" t="s">
        <v>12</v>
      </c>
      <c r="F42" s="14" t="s">
        <v>13</v>
      </c>
      <c r="G42" s="15" t="s">
        <v>15</v>
      </c>
      <c r="H42" s="13" t="s">
        <v>14</v>
      </c>
      <c r="I42" s="13" t="s">
        <v>16</v>
      </c>
      <c r="J42" s="17" t="s">
        <v>27</v>
      </c>
    </row>
    <row r="43" spans="1:10" x14ac:dyDescent="0.3">
      <c r="A43" s="18">
        <v>2</v>
      </c>
      <c r="B43" s="19">
        <v>1</v>
      </c>
      <c r="C43" s="19">
        <v>8</v>
      </c>
      <c r="D43" s="19" t="s">
        <v>11</v>
      </c>
      <c r="E43" s="19">
        <v>25138</v>
      </c>
      <c r="F43" s="20" t="s">
        <v>50</v>
      </c>
      <c r="G43" s="21">
        <v>239.95</v>
      </c>
      <c r="H43" s="22"/>
      <c r="I43" s="16">
        <f t="shared" si="0"/>
        <v>0</v>
      </c>
      <c r="J43" t="str">
        <f t="shared" si="1"/>
        <v>aguardando lançamento</v>
      </c>
    </row>
    <row r="44" spans="1:10" ht="20.399999999999999" x14ac:dyDescent="0.3">
      <c r="A44" s="18">
        <v>2</v>
      </c>
      <c r="B44" s="19">
        <v>2</v>
      </c>
      <c r="C44" s="19">
        <v>50</v>
      </c>
      <c r="D44" s="19" t="s">
        <v>11</v>
      </c>
      <c r="E44" s="19">
        <v>22089</v>
      </c>
      <c r="F44" s="20" t="s">
        <v>51</v>
      </c>
      <c r="G44" s="21">
        <v>38</v>
      </c>
      <c r="H44" s="22"/>
      <c r="I44" s="16">
        <f t="shared" si="0"/>
        <v>0</v>
      </c>
      <c r="J44" t="str">
        <f t="shared" si="1"/>
        <v>aguardando lançamento</v>
      </c>
    </row>
    <row r="45" spans="1:10" x14ac:dyDescent="0.3">
      <c r="A45" s="18">
        <v>2</v>
      </c>
      <c r="B45" s="19">
        <v>3</v>
      </c>
      <c r="C45" s="19">
        <v>50</v>
      </c>
      <c r="D45" s="19" t="s">
        <v>11</v>
      </c>
      <c r="E45" s="19">
        <v>22090</v>
      </c>
      <c r="F45" s="20" t="s">
        <v>52</v>
      </c>
      <c r="G45" s="21">
        <v>16.59</v>
      </c>
      <c r="H45" s="22"/>
      <c r="I45" s="16">
        <f t="shared" si="0"/>
        <v>0</v>
      </c>
      <c r="J45" t="str">
        <f t="shared" si="1"/>
        <v>aguardando lançamento</v>
      </c>
    </row>
    <row r="46" spans="1:10" ht="102" x14ac:dyDescent="0.3">
      <c r="A46" s="18">
        <v>2</v>
      </c>
      <c r="B46" s="19">
        <v>4</v>
      </c>
      <c r="C46" s="19">
        <v>20</v>
      </c>
      <c r="D46" s="19" t="s">
        <v>53</v>
      </c>
      <c r="E46" s="19">
        <v>23699</v>
      </c>
      <c r="F46" s="20" t="s">
        <v>54</v>
      </c>
      <c r="G46" s="21">
        <v>725.9</v>
      </c>
      <c r="H46" s="22"/>
      <c r="I46" s="16">
        <f t="shared" si="0"/>
        <v>0</v>
      </c>
      <c r="J46" t="str">
        <f t="shared" si="1"/>
        <v>aguardando lançamento</v>
      </c>
    </row>
    <row r="47" spans="1:10" ht="20.399999999999999" x14ac:dyDescent="0.3">
      <c r="A47" s="18">
        <v>2</v>
      </c>
      <c r="B47" s="19">
        <v>5</v>
      </c>
      <c r="C47" s="19">
        <v>200</v>
      </c>
      <c r="D47" s="19" t="s">
        <v>11</v>
      </c>
      <c r="E47" s="19">
        <v>23700</v>
      </c>
      <c r="F47" s="20" t="s">
        <v>55</v>
      </c>
      <c r="G47" s="21">
        <v>13.8</v>
      </c>
      <c r="H47" s="22"/>
      <c r="I47" s="16">
        <f t="shared" si="0"/>
        <v>0</v>
      </c>
      <c r="J47" t="str">
        <f t="shared" si="1"/>
        <v>aguardando lançamento</v>
      </c>
    </row>
    <row r="48" spans="1:10" x14ac:dyDescent="0.3">
      <c r="A48" s="18">
        <v>2</v>
      </c>
      <c r="B48" s="19">
        <v>6</v>
      </c>
      <c r="C48" s="19">
        <v>12</v>
      </c>
      <c r="D48" s="19" t="s">
        <v>11</v>
      </c>
      <c r="E48" s="19">
        <v>23702</v>
      </c>
      <c r="F48" s="20" t="s">
        <v>56</v>
      </c>
      <c r="G48" s="21">
        <v>42</v>
      </c>
      <c r="H48" s="22"/>
      <c r="I48" s="16">
        <f t="shared" si="0"/>
        <v>0</v>
      </c>
      <c r="J48" t="str">
        <f t="shared" si="1"/>
        <v>aguardando lançamento</v>
      </c>
    </row>
    <row r="49" spans="1:10" x14ac:dyDescent="0.3">
      <c r="A49" s="18">
        <v>2</v>
      </c>
      <c r="B49" s="19">
        <v>7</v>
      </c>
      <c r="C49" s="19">
        <v>12</v>
      </c>
      <c r="D49" s="19" t="s">
        <v>11</v>
      </c>
      <c r="E49" s="19">
        <v>25139</v>
      </c>
      <c r="F49" s="20" t="s">
        <v>57</v>
      </c>
      <c r="G49" s="21">
        <v>42.95</v>
      </c>
      <c r="H49" s="22"/>
      <c r="I49" s="16">
        <f t="shared" si="0"/>
        <v>0</v>
      </c>
      <c r="J49" t="str">
        <f t="shared" si="1"/>
        <v>aguardando lançamento</v>
      </c>
    </row>
    <row r="50" spans="1:10" ht="64.8" customHeight="1" x14ac:dyDescent="0.3">
      <c r="A50" s="18">
        <v>2</v>
      </c>
      <c r="B50" s="19">
        <v>8</v>
      </c>
      <c r="C50" s="19">
        <v>200</v>
      </c>
      <c r="D50" s="19" t="s">
        <v>53</v>
      </c>
      <c r="E50" s="19">
        <v>1687</v>
      </c>
      <c r="F50" s="20" t="s">
        <v>58</v>
      </c>
      <c r="G50" s="21">
        <v>12.08</v>
      </c>
      <c r="H50" s="22"/>
      <c r="I50" s="16">
        <f t="shared" si="0"/>
        <v>0</v>
      </c>
      <c r="J50" t="str">
        <f t="shared" si="1"/>
        <v>aguardando lançamento</v>
      </c>
    </row>
    <row r="51" spans="1:10" ht="34.200000000000003" customHeight="1" x14ac:dyDescent="0.3">
      <c r="A51" s="18">
        <v>2</v>
      </c>
      <c r="B51" s="19">
        <v>9</v>
      </c>
      <c r="C51" s="19">
        <v>300</v>
      </c>
      <c r="D51" s="19" t="s">
        <v>11</v>
      </c>
      <c r="E51" s="19">
        <v>25140</v>
      </c>
      <c r="F51" s="20" t="s">
        <v>59</v>
      </c>
      <c r="G51" s="21">
        <v>48.2</v>
      </c>
      <c r="H51" s="22"/>
      <c r="I51" s="16">
        <f t="shared" si="0"/>
        <v>0</v>
      </c>
      <c r="J51" t="str">
        <f t="shared" si="1"/>
        <v>aguardando lançamento</v>
      </c>
    </row>
    <row r="52" spans="1:10" ht="28.2" customHeight="1" x14ac:dyDescent="0.3">
      <c r="A52" s="18">
        <v>2</v>
      </c>
      <c r="B52" s="19">
        <v>10</v>
      </c>
      <c r="C52" s="19">
        <v>300</v>
      </c>
      <c r="D52" s="19" t="s">
        <v>60</v>
      </c>
      <c r="E52" s="19">
        <v>23694</v>
      </c>
      <c r="F52" s="20" t="s">
        <v>61</v>
      </c>
      <c r="G52" s="21">
        <v>19.52</v>
      </c>
      <c r="H52" s="22"/>
      <c r="I52" s="16">
        <f t="shared" si="0"/>
        <v>0</v>
      </c>
      <c r="J52" t="str">
        <f t="shared" si="1"/>
        <v>aguardando lançamento</v>
      </c>
    </row>
    <row r="53" spans="1:10" ht="23.4" customHeight="1" x14ac:dyDescent="0.3">
      <c r="A53" s="18">
        <v>2</v>
      </c>
      <c r="B53" s="19">
        <v>11</v>
      </c>
      <c r="C53" s="19">
        <v>300</v>
      </c>
      <c r="D53" s="19" t="s">
        <v>60</v>
      </c>
      <c r="E53" s="19">
        <v>24330</v>
      </c>
      <c r="F53" s="20" t="s">
        <v>62</v>
      </c>
      <c r="G53" s="21">
        <v>25.5</v>
      </c>
      <c r="H53" s="22"/>
      <c r="I53" s="16">
        <f t="shared" si="0"/>
        <v>0</v>
      </c>
      <c r="J53" t="str">
        <f t="shared" si="1"/>
        <v>aguardando lançamento</v>
      </c>
    </row>
    <row r="54" spans="1:10" ht="22.2" customHeight="1" x14ac:dyDescent="0.3">
      <c r="A54" s="18">
        <v>2</v>
      </c>
      <c r="B54" s="19">
        <v>12</v>
      </c>
      <c r="C54" s="19">
        <v>200</v>
      </c>
      <c r="D54" s="19" t="s">
        <v>11</v>
      </c>
      <c r="E54" s="19">
        <v>25141</v>
      </c>
      <c r="F54" s="20" t="s">
        <v>63</v>
      </c>
      <c r="G54" s="21">
        <v>106.75</v>
      </c>
      <c r="H54" s="22"/>
      <c r="I54" s="16">
        <f t="shared" si="0"/>
        <v>0</v>
      </c>
      <c r="J54" t="str">
        <f t="shared" si="1"/>
        <v>aguardando lançamento</v>
      </c>
    </row>
    <row r="55" spans="1:10" ht="20.399999999999999" x14ac:dyDescent="0.3">
      <c r="A55" s="18">
        <v>2</v>
      </c>
      <c r="B55" s="19">
        <v>13</v>
      </c>
      <c r="C55" s="19">
        <v>250</v>
      </c>
      <c r="D55" s="19" t="s">
        <v>11</v>
      </c>
      <c r="E55" s="19">
        <v>25142</v>
      </c>
      <c r="F55" s="20" t="s">
        <v>64</v>
      </c>
      <c r="G55" s="21">
        <v>49.9</v>
      </c>
      <c r="H55" s="22"/>
      <c r="I55" s="16">
        <f t="shared" si="0"/>
        <v>0</v>
      </c>
      <c r="J55" t="str">
        <f t="shared" si="1"/>
        <v>aguardando lançamento</v>
      </c>
    </row>
    <row r="56" spans="1:10" ht="20.399999999999999" x14ac:dyDescent="0.3">
      <c r="A56" s="18">
        <v>2</v>
      </c>
      <c r="B56" s="19">
        <v>14</v>
      </c>
      <c r="C56" s="19">
        <v>45</v>
      </c>
      <c r="D56" s="19" t="s">
        <v>11</v>
      </c>
      <c r="E56" s="19">
        <v>25143</v>
      </c>
      <c r="F56" s="20" t="s">
        <v>65</v>
      </c>
      <c r="G56" s="21">
        <v>225.18</v>
      </c>
      <c r="H56" s="22"/>
      <c r="I56" s="16">
        <f t="shared" si="0"/>
        <v>0</v>
      </c>
      <c r="J56" t="str">
        <f t="shared" si="1"/>
        <v>aguardando lançamento</v>
      </c>
    </row>
    <row r="57" spans="1:10" ht="102" x14ac:dyDescent="0.3">
      <c r="A57" s="18">
        <v>2</v>
      </c>
      <c r="B57" s="19">
        <v>15</v>
      </c>
      <c r="C57" s="19">
        <v>90</v>
      </c>
      <c r="D57" s="19" t="s">
        <v>11</v>
      </c>
      <c r="E57" s="19">
        <v>25144</v>
      </c>
      <c r="F57" s="20" t="s">
        <v>66</v>
      </c>
      <c r="G57" s="21">
        <v>97.45</v>
      </c>
      <c r="H57" s="22"/>
      <c r="I57" s="16">
        <f t="shared" si="0"/>
        <v>0</v>
      </c>
      <c r="J57" t="str">
        <f t="shared" si="1"/>
        <v>aguardando lançamento</v>
      </c>
    </row>
    <row r="58" spans="1:10" ht="255" x14ac:dyDescent="0.3">
      <c r="A58" s="18">
        <v>2</v>
      </c>
      <c r="B58" s="19">
        <v>16</v>
      </c>
      <c r="C58" s="19">
        <v>1</v>
      </c>
      <c r="D58" s="19" t="s">
        <v>29</v>
      </c>
      <c r="E58" s="19">
        <v>25145</v>
      </c>
      <c r="F58" s="20" t="s">
        <v>67</v>
      </c>
      <c r="G58" s="21">
        <v>109925</v>
      </c>
      <c r="H58" s="22"/>
      <c r="I58" s="16">
        <f t="shared" si="0"/>
        <v>0</v>
      </c>
      <c r="J58" t="str">
        <f t="shared" si="1"/>
        <v>aguardando lançamento</v>
      </c>
    </row>
    <row r="59" spans="1:10" x14ac:dyDescent="0.3">
      <c r="A59" s="37" t="s">
        <v>28</v>
      </c>
      <c r="B59" s="38"/>
      <c r="C59" s="38"/>
      <c r="D59" s="38"/>
      <c r="E59" s="38"/>
      <c r="F59" s="38"/>
      <c r="G59" s="38"/>
      <c r="H59" s="39">
        <f>SUM(I43:I58)</f>
        <v>0</v>
      </c>
      <c r="I59" s="39"/>
    </row>
    <row r="61" spans="1:10" ht="15.6" x14ac:dyDescent="0.3">
      <c r="A61" s="34" t="s">
        <v>68</v>
      </c>
      <c r="B61" s="34"/>
      <c r="C61" s="34"/>
      <c r="D61" s="34"/>
      <c r="E61" s="34"/>
      <c r="F61" s="34"/>
      <c r="G61" s="34"/>
      <c r="H61" s="34"/>
      <c r="I61" s="34"/>
    </row>
    <row r="62" spans="1:10" ht="15.6" x14ac:dyDescent="0.3">
      <c r="A62" s="34" t="s">
        <v>21</v>
      </c>
      <c r="B62" s="34"/>
      <c r="C62" s="34"/>
      <c r="D62" s="34"/>
      <c r="E62" s="34"/>
      <c r="F62" s="34"/>
      <c r="G62" s="34"/>
      <c r="H62" s="34"/>
      <c r="I62" s="34"/>
    </row>
    <row r="63" spans="1:10" ht="15.6" x14ac:dyDescent="0.3">
      <c r="A63" s="35" t="s">
        <v>22</v>
      </c>
      <c r="B63" s="35"/>
      <c r="C63" s="35"/>
      <c r="D63" s="35"/>
      <c r="E63" s="35"/>
      <c r="F63" s="35"/>
      <c r="G63" s="35"/>
      <c r="H63" s="35"/>
      <c r="I63" s="35"/>
    </row>
    <row r="64" spans="1:10" ht="63.75" customHeight="1" x14ac:dyDescent="0.3">
      <c r="A64" s="36" t="s">
        <v>23</v>
      </c>
      <c r="B64" s="36"/>
      <c r="C64" s="36"/>
      <c r="D64" s="36"/>
      <c r="E64" s="36"/>
      <c r="F64" s="36"/>
      <c r="G64" s="36"/>
      <c r="H64" s="36"/>
      <c r="I64" s="36"/>
    </row>
    <row r="66" spans="1:9" x14ac:dyDescent="0.3">
      <c r="A66" s="1"/>
      <c r="B66" s="1"/>
      <c r="C66" s="1"/>
      <c r="D66" s="1"/>
      <c r="E66" s="1"/>
      <c r="F66" s="1"/>
      <c r="G66" s="2"/>
      <c r="H66" s="3"/>
      <c r="I66" s="3"/>
    </row>
    <row r="67" spans="1:9" ht="15.6" x14ac:dyDescent="0.3">
      <c r="A67" s="30" t="s">
        <v>24</v>
      </c>
      <c r="B67" s="30"/>
      <c r="C67" s="30"/>
      <c r="D67" s="30"/>
      <c r="E67" s="30"/>
      <c r="F67" s="30"/>
      <c r="G67" s="30"/>
      <c r="H67" s="30"/>
      <c r="I67" s="30"/>
    </row>
    <row r="68" spans="1:9" ht="15.6" x14ac:dyDescent="0.3">
      <c r="A68" s="30"/>
      <c r="B68" s="30"/>
      <c r="C68" s="30"/>
      <c r="D68" s="30"/>
      <c r="E68" s="30"/>
      <c r="F68" s="30"/>
      <c r="G68" s="30"/>
      <c r="H68" s="30"/>
      <c r="I68" s="30"/>
    </row>
    <row r="69" spans="1:9" x14ac:dyDescent="0.3">
      <c r="A69" s="1"/>
      <c r="B69" s="1"/>
      <c r="C69" s="1"/>
      <c r="D69" s="1"/>
      <c r="E69" s="1"/>
      <c r="F69" s="1"/>
      <c r="G69" s="2"/>
      <c r="H69" s="3"/>
      <c r="I69" s="3"/>
    </row>
    <row r="70" spans="1:9" x14ac:dyDescent="0.3">
      <c r="A70" s="1"/>
      <c r="B70" s="1"/>
      <c r="C70" s="1"/>
      <c r="D70" s="1"/>
      <c r="E70" s="1"/>
      <c r="F70" s="1"/>
      <c r="G70" s="2"/>
      <c r="H70" s="3"/>
      <c r="I70" s="3"/>
    </row>
    <row r="71" spans="1:9" ht="15.6" x14ac:dyDescent="0.3">
      <c r="A71" s="30" t="s">
        <v>25</v>
      </c>
      <c r="B71" s="30"/>
      <c r="C71" s="30"/>
      <c r="D71" s="30"/>
      <c r="E71" s="30"/>
      <c r="F71" s="30"/>
      <c r="G71" s="30"/>
      <c r="H71" s="30"/>
      <c r="I71" s="30"/>
    </row>
    <row r="72" spans="1:9" x14ac:dyDescent="0.3">
      <c r="A72" s="1"/>
      <c r="B72" s="1"/>
      <c r="C72" s="1"/>
      <c r="D72" s="1"/>
      <c r="E72" s="1"/>
      <c r="F72" s="1"/>
      <c r="G72" s="2"/>
      <c r="H72" s="3"/>
      <c r="I72" s="3"/>
    </row>
    <row r="73" spans="1:9" x14ac:dyDescent="0.3">
      <c r="A73" s="1"/>
      <c r="B73" s="1"/>
      <c r="C73" s="1"/>
      <c r="D73" s="1"/>
      <c r="E73" s="1"/>
      <c r="F73" s="1"/>
      <c r="G73" s="2"/>
      <c r="H73" s="3"/>
      <c r="I73" s="3"/>
    </row>
  </sheetData>
  <sheetProtection algorithmName="SHA-512" hashValue="irdsCguIyB8Sf8rzvoTTmhGdI6RLPQ6M9aRe65QhHEToUIRMyC9wSH3WrlT+OCIzkZ47kLrFyhM4tmqDAkNOlw==" saltValue="e1UsAegEOZPZX2k5YoRSug==" spinCount="100000" sheet="1" objects="1" scenarios="1"/>
  <mergeCells count="26">
    <mergeCell ref="H40:I40"/>
    <mergeCell ref="A61:I61"/>
    <mergeCell ref="C8:I8"/>
    <mergeCell ref="A1:I1"/>
    <mergeCell ref="A2:I2"/>
    <mergeCell ref="A3:I3"/>
    <mergeCell ref="A6:I6"/>
    <mergeCell ref="A4:I4"/>
    <mergeCell ref="A9:B9"/>
    <mergeCell ref="C9:I9"/>
    <mergeCell ref="A67:I67"/>
    <mergeCell ref="A68:I68"/>
    <mergeCell ref="A71:I71"/>
    <mergeCell ref="B10:I10"/>
    <mergeCell ref="C11:I11"/>
    <mergeCell ref="B12:I12"/>
    <mergeCell ref="C13:I13"/>
    <mergeCell ref="D14:I14"/>
    <mergeCell ref="A17:I17"/>
    <mergeCell ref="A62:I62"/>
    <mergeCell ref="A63:I63"/>
    <mergeCell ref="A64:I64"/>
    <mergeCell ref="B15:I15"/>
    <mergeCell ref="A59:G59"/>
    <mergeCell ref="H59:I59"/>
    <mergeCell ref="A40:G40"/>
  </mergeCells>
  <conditionalFormatting sqref="J20:J41 J43:J58">
    <cfRule type="containsText" dxfId="2" priority="1" operator="containsText" text="aguardando lançamento">
      <formula>NOT(ISERROR(SEARCH("aguardando lançamento",J20)))</formula>
    </cfRule>
    <cfRule type="containsText" dxfId="1" priority="2" operator="containsText" text="correto">
      <formula>NOT(ISERROR(SEARCH("correto",J20)))</formula>
    </cfRule>
    <cfRule type="cellIs" dxfId="0" priority="3" operator="equal">
      <formula>"acima máximo"</formula>
    </cfRule>
  </conditionalFormatting>
  <pageMargins left="0.7" right="0.7" top="0.75" bottom="0.75" header="0.3" footer="0.3"/>
  <pageSetup paperSize="9" scale="75" fitToHeight="0" orientation="portrait" horizont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Plan1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licitacao2</dc:creator>
  <cp:lastModifiedBy>licitacao1</cp:lastModifiedBy>
  <cp:lastPrinted>2025-10-03T18:40:29Z</cp:lastPrinted>
  <dcterms:created xsi:type="dcterms:W3CDTF">2015-06-05T18:19:34Z</dcterms:created>
  <dcterms:modified xsi:type="dcterms:W3CDTF">2025-10-06T13:12:53Z</dcterms:modified>
</cp:coreProperties>
</file>