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Departamento de Licitacoes - LICITACAO\LICITACAO\5-LICITACOES_2025\2-PREGAO\76-RP_pneus_camaras_protetores_ITEM_AMPLA\"/>
    </mc:Choice>
  </mc:AlternateContent>
  <xr:revisionPtr revIDLastSave="0" documentId="13_ncr:1_{40388BF7-4D5C-4D06-9E0B-2027F3911E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20" i="1"/>
  <c r="I86" i="1" l="1"/>
</calcChain>
</file>

<file path=xl/sharedStrings.xml><?xml version="1.0" encoding="utf-8"?>
<sst xmlns="http://schemas.openxmlformats.org/spreadsheetml/2006/main" count="162" uniqueCount="96">
  <si>
    <t>Razão Social:</t>
  </si>
  <si>
    <t>Endereço:</t>
  </si>
  <si>
    <t>CNPJ:</t>
  </si>
  <si>
    <t>Telefone:</t>
  </si>
  <si>
    <t>E-mail:</t>
  </si>
  <si>
    <t>Agência:</t>
  </si>
  <si>
    <t>Conta Bancária nº:</t>
  </si>
  <si>
    <t>Banco:</t>
  </si>
  <si>
    <t>ITEM</t>
  </si>
  <si>
    <t>QTD</t>
  </si>
  <si>
    <t>UN</t>
  </si>
  <si>
    <t>COD. PMCV</t>
  </si>
  <si>
    <t>DESCRIÇÃO</t>
  </si>
  <si>
    <t>VALOR UNITÁRIO PROPOSTO R$</t>
  </si>
  <si>
    <t>VALOR MÁXIMO UNITÁRIO R$</t>
  </si>
  <si>
    <t>VALOR TOTAL ESTIMADO R$</t>
  </si>
  <si>
    <t>ANEXO IV</t>
  </si>
  <si>
    <t>Ao Pregoeiro do Município de Coronel Vivida – PR</t>
  </si>
  <si>
    <t>ATENÇÃO: ESTE MODELO DE PROPOSTA DEVERÁ SER PREENCHIDO PELO(S) LICITANTE(S) VENCEDOR(ES).</t>
  </si>
  <si>
    <t>-Validade da proposta: 60 (sessenta) dias.</t>
  </si>
  <si>
    <t>-Prazo de entrega: Conforme Edital.</t>
  </si>
  <si>
    <t>-Nos valores propostos estão inclusos todos os custos operacionais, encargos previdenciários, trabalhistas, tributários, comerciais, fretes e carretos, e quaisquer outros que incidam direta ou indiretamente na execução do serviço de forma que o objeto do certame não tenha ônus para o Município de Coronel Vivida.</t>
  </si>
  <si>
    <t>Local e Data.</t>
  </si>
  <si>
    <t>Nome a assinatura do representante legal</t>
  </si>
  <si>
    <t xml:space="preserve"> PROPOSTA DE PREÇOS ATUALIZADA</t>
  </si>
  <si>
    <t>Status</t>
  </si>
  <si>
    <t>Apresentamos nossa proposta de preços para fornecimento do(s) item(ns) abaixo detalhado(s):</t>
  </si>
  <si>
    <t>VALOR TOTAL ESTIMADO</t>
  </si>
  <si>
    <t>PNEU RADIAL, LISO, MISTO, REFERENCIA 215/75 X 17.5, 12 LONAS, DIRECIONAL PARA ONIBUS, NAO REMOLDADO, NAO REMANUFATURADO</t>
  </si>
  <si>
    <t>PNEU RADIAL, REFERENCIA 195/75/R16C, NAO REMOLDADO, NAO REMANUFATURADO</t>
  </si>
  <si>
    <t>PNEU RADIAL  185/65 ARO 15, NAO REMOLDADO, NAO REMANUFATURADO</t>
  </si>
  <si>
    <t>PNEU RADIAL 185/65 ARO 14, NAO REMOLDADO, NAO REMANUFATURADO</t>
  </si>
  <si>
    <t>PNEU RADIAL, BORRACHUDO, REFERENCIA 215/75 17.5, 12 LONAS, PARA TRAÇÃO DE MICRO ONIBUS DIAMETRO 788.5 ÍNDICE DE PESO NO MINIMO 126 - 1700 KG, 124 - 1600 KG, 126/124, INDICE DE VELOCIDADE L - 120 KM/H, L OU SUPERIOR, SIDEWALL BSW LETRAS PRETAS, CERTIFICADO INMETRO, COM 05 ANOS DE GARANTIA, PARA ONIBUS, NAO REMOLDADO, NAO REMANUFATURADO.</t>
  </si>
  <si>
    <t>PNEU RADIAL, LISO PARA USO MISTO (ASFALTO/TERRA) REFERENCIA 750, R16, 12 LONAS, 121/120L, NAO REMOLDADO, NAO REMANUFATURADO</t>
  </si>
  <si>
    <t>PNEU CONVENCIONAL  28 LONAS MEDIDAS 17.5, ARO 25 COM DIAMETRO MINIMO DE 1325.88 / PROFUNDIDADE DE SULCO MINIMO DE  65,50 MM / CAPACIDADE DE CARGA DE ATE 7300KG POR PNEU, PARA PÁ CARREGADEIRA. COM 05 ANOS DE GARANTIA/ CERTIFICAÇÃO DO INMETRO</t>
  </si>
  <si>
    <t>PNEU RADIAL, LISO, REFERENCIA 225/65R 16C, 112/110R, 08 LONAS, NAO REMOLDADO, NAO REMANUFATURADO</t>
  </si>
  <si>
    <t>PNEU 295/80 R22.5 RADIAL LISO USO RODOVIARIO PARA EIXO DIRECIONAIS E LIVRES EM LONGA DISTANCIA, 16 LONAS COM PROFUNDIDADE DE SULCO NO MÍNIMO DE 16 MM, COM CAPACIDADE DE CARGA 152/148 E CÓDIGO DE VELOCIDADE M.</t>
  </si>
  <si>
    <t>PNEU AGRICOLA, BORRACHUDO, REFERENCIA 12.4 X 24, 12 LONAS, NAO REMOLDADO, NAO REMANUFATURADO</t>
  </si>
  <si>
    <t>PNEU AGRICOLA, BORRACHUDO, REFERENCIA 18.4 X 30, 12 LONAS, NAO REMOLDADO, NAO REMANUFATURADO</t>
  </si>
  <si>
    <t>PNEU BORRACHUDO, CONVENCIONAL, REFERENCIA 1000, ARO 20, 16 LONAS, BORRACHUDO, NAO REMOLDADO, NAO REMANUFATURADO, PARA TRACAO DE CAMINHAO E ONIBUS.</t>
  </si>
  <si>
    <t>PNEU 12,5X80/18 NOVO, COM NO MINIMO 12 LONAS, CONVENCIONAL, CODIGO DE APLICACAO R4, PARA USO NO EIXO DIANTEIRO DE RETROESCAVADEIRAS COM TRACAO 4X4, COM NO MINIMO: CAPACIDADE DE CARGA 2400KG, PROFUNDIDADE DE SULCO  25,0MM. PRAZO DE GARANTIA MINIMO DE 5 ANOS. (PNEU NOVO, NAO REMANUFATURADO, NAO RECAUCHUTADO E NÃO REMOLDADO).</t>
  </si>
  <si>
    <t>PNEU CONVENCIONAL, REFERENCIA 19.5 - 24, 12 LONAS, R4, PARA TRACAO DE RETROESCAVADEIRA, NAO REMOLDADO, NAO REMANUFATURADO</t>
  </si>
  <si>
    <t>PNEU CONVENCIONAL, REFERENCIA 23.1 X 26 - R3, 14 LONAS, PARA TRACAO DE ROLO COMPACTADOR, NAO REMOLDADO, NAO REMANUFATURADO</t>
  </si>
  <si>
    <t>PNEU DIAGONAL DIANTEIRO, REFERENCIA 7.50, ARO 16, 12 LONAS, LISO, NAO REMOLDADO, NAO REMANUFATURADO, PARA EIXO DIRECIONAL DE MICRO ONIBUS</t>
  </si>
  <si>
    <t>PNEU DIAGONAL TRASEIRO, REFERENCIA 7.50, ARO 16, 12 LONAS, BORRACHUDO, PARA MICRO ONIBUS, NAO REMOLDADO, NAO REMANUFATURADO</t>
  </si>
  <si>
    <t>PNEU DIAGONAL, REFERENCIA 900 X 16, 10 LONAS, PARA TRACAO DIANTEIRA DE RETRO ESCAVADEIRA, NAO REMOLDADO, NAO REMANUFATURADO</t>
  </si>
  <si>
    <t>PNEU 1.400-24, CONSTRUCAO DIAGONAL/CONVENCIONAL, CODIGO DE APLICACAO E3, CAPACIDADE DE CARGA MINIMA 4625 KG, LARGURA DE SECAO MINIMA 380 MM E DIAMETRO TOTAL 1.365 MM, COM 20 LONAS E PRONFUNDIADADE DE SULCO DE NO MINIMO 25MM. PRAZO DE GARANTIA MINIMO DE 5 ANOS. (PNEU NOVO, NAO REMANUFATURADO, NAO RECAUCHUTADO E NAO REMOLDADO).  (MODELO REFERÊNCIA SIMILAR PIRELLI RM95-E).</t>
  </si>
  <si>
    <t>PNEU NOVO, MEDIDA 275/80, R 22.5, 16 LONAS, CONSTRUÇÃO RADIAL /TRAÇÃO/BORRACHUDO/ TIPO DE TERRENO MISTO / COM PROFUNDIDADE DE SULCO MÍNIMO 25,40 MM. DIAMETRO MINIMO DE 1040,20 / COM INDICE DE CARGA NO MINIMO 149 - 3250 kg 146 - 3000 kg, 149/146 E ÍNDICE DE VELOCIDADE NO MINIMO M - 130 km/h/COM CERTIFICAÇÃO DO INMETRO / 5 ANOS DE GARANTIA.</t>
  </si>
  <si>
    <t>PNEU NOVO, 275/80, R 22.5, 16 LONAS, RADIAL USO RODOVIÁRIO, COM DIAMETRO TOTAL MINIMO DE 1011,50   COM CAPACIDADE DE CARGA 149/146 E ÍNDICE DE VELOCIDADE L 120 KM/H</t>
  </si>
  <si>
    <t>PNEU RADIAL, LISO PARA USO MISTO (ASFALTO/TERRA) REFERENCIA 900, R20, 16 LONAS, 140/137K, NAO REMOLDADO, NAO REMANUFATURADO</t>
  </si>
  <si>
    <t>PNEU RADIAL, REFERENCIA 265/70 ARO 15, NAO REMOLDADO, NAO REMANUFATURADO</t>
  </si>
  <si>
    <t>PNEU DIAGONAL DIANTEIRO, REFERENCIA 900, ARO 20, 14 LONAS, LISO, NAO REMOLDADO, NAO REMANUFATURADO, PARA EIXO DIRECIONAL DE CAMINHAO</t>
  </si>
  <si>
    <t>PNEU DIAGONAL, REFERENCIA 900, ARO 20, 14 LONAS, BORRACHUDO, NAO REMOLDADO, NAO REMANUFATURADO, PARA EIXO DIRECIONAL DE CAMINHAO E ONIBUS</t>
  </si>
  <si>
    <t>PNEU RADIAL 225/65 ARO 16, NAO REMOLDADO, NAO REMANUFATURADO</t>
  </si>
  <si>
    <t>PNEU RADIAL 265/70 ARO 16, NAO REMOLDADO, NAO REMANUFATURADO</t>
  </si>
  <si>
    <t>PNEU RADIAL, BORRACHUDO, REFERENCIA 1000, ARO 20, 16 LONAS, NAO REMOLDADO, NAO REMANUFATURADO, PARA TRACAO DE CAMINHAO E ONIBUS</t>
  </si>
  <si>
    <t>PNEU RADIAL, BORRACHUDO, REFERENCIA 295/80 ARO 22,5, 16 LONAS, USO MISTO, NAO REMOLDADO, NAO REMANUFATURADO.</t>
  </si>
  <si>
    <t>PNEU RADIAL, BORRACHUDO, MISTO, REFERENCIA 235/75 17.5, 12 LONAS, PARA ONIBUS, NAO REMOLDADO, NAO REMANUFATURADO</t>
  </si>
  <si>
    <t>PNEU RADIAL, LISO PARA USO MISTO (DIRECIONAL), REFERENCIA 1000, ARO 20, 16 LONAS, NAO REMOLDADO, NAO REMANUFATURADO</t>
  </si>
  <si>
    <t>PNEU RADIAL, LISO, REFERENCIA 205/70 ARO 15, NAO REMOLDADO, NAO REMANUFATURADO</t>
  </si>
  <si>
    <t>PNEU 275/80 R22.5 16 LONAS RADIAL LISO/MISTO PARA EIXOS DIRECIONAIS, COM PROFUNDIDADE DE SULCO NO MÍNIMO DE 16 MM, COM CAPACIDADE DE CARGA 149/146 E CÓDIGO DE VELOCIDADE J.</t>
  </si>
  <si>
    <t>PNEU RADIAL, REFERENCIA 165/70 ARO 13, NAO REMOLDADO, NAO REMANUFATURADO</t>
  </si>
  <si>
    <t>PNEU RADIAL, REFERENCIA 175/70 ARO 13 NAO REMOLDADO, NAO REMANUFATURADO</t>
  </si>
  <si>
    <t>PNEU RADIAL, REFERENCIA 175/70 ARO 14, NAO REMOLDADO, NAO REMANUFATURADO</t>
  </si>
  <si>
    <t>PNEU RADIAL, REFERENCIA 175/80 ARO 14, NAO REMOLDADO, NAO REMANUFATURADO</t>
  </si>
  <si>
    <t>PNEU RADIAL, REFERENCIA 185/70 ARO 14, NAO REMOLDADO, NAO REMANUFATURADO</t>
  </si>
  <si>
    <t>PNEU RADIAL, REFERENCIA 195/60 ARO 15, NAO REMOLDADO, NAO REMANUFATURADO</t>
  </si>
  <si>
    <t>PNEU RADIAL, REFERENCIA 205/55 ARO 16, NAO REMOLDADO, NAO REMANUFATURADO</t>
  </si>
  <si>
    <t>PNEU RADIAL, REFERENCIA 205/75 ARO 16, NAO REMOLDADO, NAO REMANUFATURADO</t>
  </si>
  <si>
    <t>PNEU RADIAL, REFERENCIA 215/80 ARO 16, NAO REMOLDADO, NAO REMANUFATURADO</t>
  </si>
  <si>
    <t>PNEU RADIAL, REFERENCIA 215/75, ARO 16, NÃO REMOLDADO, NÃO REMANUFATURADO</t>
  </si>
  <si>
    <t>PNEU RADIAL, LISO MISTO, REFERENCIA 235/75 17.5, 14 LONAS, DIRECIONAL PARA DT ONIBUS, DIAMETRO MINIMO 820,5 INDICE DE VELOCIDADE MINIMO M 130 KM/H, INDICE DE CARGA MINIMO DE 132-2000 KG, GARANTIA DE NO MINIMO 5 ANOS, REGISTRO NO INMETRO, NAO REMOLDADO, NAO REMANUFATURADO</t>
  </si>
  <si>
    <t>PNEU RADIAL, REFERENCIA 215/75 R16C ARO 16, 8 LONAS DIAMETRO TOTAL MINIMO 728,9, INDICE DE CARGA MÍNIMO (113-1150 KG), INDICE DE VELOCIDADE S 180KM/H, REGISTRO NO INMETRO, GARANTIA DE NO MINIMO DE 5 ANOS, NAO REMOLDADO, NAO REMANUFATURADO</t>
  </si>
  <si>
    <t>PNEU RADIAL, REFERENCIA 235/65R16C R16C ARO 16, DIAMETRO MINIMO 711,9 CAPACIDADE DE CARGA MINIMO (121-1450 KG), INDICE DE VELOCIDADE 170 KM/H, REGISTRO NO INMETRO, GARANTIA NO MINIMO 5 ANOS, NAO REMOLDADO, NAO REMANUFATURADO.</t>
  </si>
  <si>
    <t>PNEU RADIAL 215/50R17 RADIAL DIAMETRO TOTAL DE NO MINIMO 646.8 INDICE DE VELOCIDADE W - 270 KM/H, INDICE DE CARGA 95 - 690 KG POR PNEU), TREADWEAR 340AA, TEMPERATURA A, REGISTRO NO INMETRO, PRAZO DE GARANTIA MINIMO DE 5 ANOS. (PNEU NOVO, NÃO REMANUFATURADO, NÃO RECAUCHUTADO E NÃO REMOLDADO).</t>
  </si>
  <si>
    <t>PNEU DIAGONAL PARA USO COM CÂMARA, REFERENCIA 1400, ARO 24, 16 LONAS, PARA MOTONIVELADORA, NAO REMOLDADO, NAO REMANUFATURADO, (NÃO ACOMPANHA A CÂMARA).</t>
  </si>
  <si>
    <t>PNEU CONVENCIONAL, REFERENCIA 12.5/80 R18, NAO REMOLDADO, NAO REMANUFATURADO</t>
  </si>
  <si>
    <t>PNEU 1400R24, SEM CAMARA, 28 LONAS RADIAL, PARA MOTONIVELADORA, COM 05 ANOS DE GARANTIA / COM CERTIFICAÇÃO DO INMETRO / NAO REMOLDADO, NAO REMANUFATURADO</t>
  </si>
  <si>
    <t>PNEU NOVO RADIAL, REFERENCIA 17.5, /R25, 28 LONAS, PARA PÁ CARREGADEIRA, NAO REMOLDADO, NAO REMANUFATURADO COM 05 ANOS DE AGARANTIA / CERTIFICAÇÃO DO INMETRO.</t>
  </si>
  <si>
    <t>PROTETOR RADIAL, DE CAMARA DE AR, REDONDO, FLEXIVEL, PARA PNEU, REFERENCIA ARO 24</t>
  </si>
  <si>
    <t>PROTETOR RADIAL, DE CAMARA DE AR, REDONDO, FLEXIVEL, PARA PNEU, REFERENCIA ARO 22</t>
  </si>
  <si>
    <t>PROTETOR RADIAL, DE CAMARA DE AR, REDONDO, FLEXIVEL, PARA PNEU, REFERENCIA ARO 16</t>
  </si>
  <si>
    <t>PROTETOR RADIAL, DE CAMARA DE AR, REDONDO, FLEXIVEL, PARA PNEU, REFERENCIA ARO 20</t>
  </si>
  <si>
    <t>PROTETOR RADIAL, DE CAMARA DE AR, REDONDO, FLEXIVEL, PARA PNEU REFERENCIA ARO 25</t>
  </si>
  <si>
    <t>CAMARA DE AR NOVA, PARA PNEU REFERENCIA 12.5/80 -18. EMBALAGEM: COM DADOS DE IDENTIFICACAO DO PRODUTO E MARCA DO FABRICANTE</t>
  </si>
  <si>
    <t>CAMARA DE AR NOVA PARA PNEU REFERENCIA 900 X 16, BICO CURTO, EMBALAGEM: COM DADOS DE IDENTIFICACAO DO PRODUTO E MARCA DO FABRICANTE</t>
  </si>
  <si>
    <t>CAMARA DE AR NOVA, PARA PNEU REFERENCIA 23.1 X 26, EMBALAGEM: COM DADOS DE IDENTIFICACAO DO PRODUTO E MARCA DO FABRICANTE</t>
  </si>
  <si>
    <t>CAMARA DE AR NOVA, PARA PNEU, REFERENCIA 1400 X 24 (PNEUS DE MOTONIVELADORA), BICO CURTO, EMBALAGEM: COM DADOS DE IDENTIFICACAO DO PRODUTO E MARCA DO FABRICANTE.</t>
  </si>
  <si>
    <t>CAMARA DE AR NOVA, PARA PNEU, REFERENCIA 17.5 X 25, BICO CURTO, EMBALAGEM: COM DADOS DE IDENTIFICACAO DO PRODUTO E MARCA DO FABRICANTE.</t>
  </si>
  <si>
    <t>CAMARA DE AR NOVA, PARA PNEU, REFERENCIA 19.5 X 24, BICO CURTO, EMBALAGEM: COM DADOS DE IDENTIFICACAO DO PRODUTO E MARCA DO FABRICANTE</t>
  </si>
  <si>
    <t>CAMARA DE AR NOVA, PARA PNEU, REFERENCIA 7.50, ARO 16, BICO CURTO, EMBALAGEM: COM DADOS DE IDENTIFICACAO DO PRODUTO E MARCA DO FABRICANTE</t>
  </si>
  <si>
    <t>CAMARA DE AR NOVA, PARA PNEU, REFERENCIA 7.50, ARO 16, BICO LONGO, EMBALAGEM: COM DADOS DE IDENTIFICACAO DO PRODUTO E MARCA DO FABRICANTE</t>
  </si>
  <si>
    <t>CAMARA DE AR NOVA, PARA PNEU, REFERENCIA 900 X 20, EMBALAGEM: COM DADOS DE IDENTIFICACAO DO PRODUTO E MARCA DO FABRICANTE</t>
  </si>
  <si>
    <t>CAMARA DE AR RADIAL, NOVA PARA PNEU REFERENCIA 1000 X 20, EMBALAGEM: COM DADOS DE IDENTIFICACAO DO PRODUTO E MARCA DO FABRICANTE</t>
  </si>
  <si>
    <r>
      <t xml:space="preserve">MARCA/MODELO (para pneus) e MARCA (camaras e protetores)  </t>
    </r>
    <r>
      <rPr>
        <b/>
        <sz val="9"/>
        <color rgb="FFFF0000"/>
        <rFont val="Calibri"/>
        <family val="2"/>
      </rPr>
      <t>(igual a registrada no BNC)</t>
    </r>
  </si>
  <si>
    <t>PREGÃO ELETRÔNICO Nº 76/2025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</si>
</sst>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C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FF0000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6">
    <xf numFmtId="0" fontId="0" fillId="0" borderId="0" xfId="0"/>
    <xf numFmtId="164" fontId="9" fillId="0" borderId="1" xfId="1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64" fontId="9" fillId="0" borderId="1" xfId="1" applyFont="1" applyBorder="1" applyAlignment="1" applyProtection="1">
      <alignment horizontal="right" vertical="center" wrapText="1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164" fontId="9" fillId="0" borderId="4" xfId="1" applyFont="1" applyBorder="1" applyAlignment="1" applyProtection="1">
      <alignment horizontal="right" vertical="center" wrapText="1"/>
      <protection locked="0"/>
    </xf>
    <xf numFmtId="164" fontId="9" fillId="0" borderId="6" xfId="1" applyFont="1" applyBorder="1" applyAlignment="1" applyProtection="1">
      <alignment horizontal="right" vertical="center" wrapText="1"/>
      <protection locked="0"/>
    </xf>
    <xf numFmtId="164" fontId="9" fillId="0" borderId="7" xfId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justify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164" fontId="13" fillId="0" borderId="1" xfId="1" applyFont="1" applyBorder="1" applyAlignment="1">
      <alignment horizontal="right" vertical="center" wrapText="1"/>
    </xf>
    <xf numFmtId="164" fontId="13" fillId="0" borderId="2" xfId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3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</cellXfs>
  <cellStyles count="2">
    <cellStyle name="Mo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topLeftCell="A64" zoomScale="90" zoomScaleNormal="90" workbookViewId="0">
      <selection activeCell="E5" sqref="E5"/>
    </sheetView>
  </sheetViews>
  <sheetFormatPr defaultColWidth="9.140625" defaultRowHeight="15" x14ac:dyDescent="0.25"/>
  <cols>
    <col min="1" max="1" width="7.28515625" bestFit="1" customWidth="1"/>
    <col min="2" max="2" width="6.5703125" customWidth="1"/>
    <col min="3" max="3" width="6.140625" customWidth="1"/>
    <col min="4" max="4" width="5.7109375" customWidth="1"/>
    <col min="5" max="5" width="44.85546875" customWidth="1"/>
    <col min="6" max="6" width="12.28515625" customWidth="1"/>
    <col min="7" max="7" width="14.28515625" customWidth="1"/>
    <col min="8" max="8" width="11.28515625" style="14" customWidth="1"/>
    <col min="9" max="9" width="11.7109375" style="15" bestFit="1" customWidth="1"/>
  </cols>
  <sheetData>
    <row r="1" spans="1:11" ht="15.75" x14ac:dyDescent="0.25">
      <c r="A1" s="32" t="s">
        <v>16</v>
      </c>
      <c r="B1" s="32"/>
      <c r="C1" s="32"/>
      <c r="D1" s="32"/>
      <c r="E1" s="32"/>
      <c r="F1" s="32"/>
      <c r="G1" s="32"/>
      <c r="H1" s="32"/>
      <c r="I1" s="32"/>
      <c r="K1" s="2"/>
    </row>
    <row r="2" spans="1:11" ht="15.75" x14ac:dyDescent="0.25">
      <c r="A2" s="33" t="s">
        <v>95</v>
      </c>
      <c r="B2" s="33"/>
      <c r="C2" s="33"/>
      <c r="D2" s="33"/>
      <c r="E2" s="33"/>
      <c r="F2" s="33"/>
      <c r="G2" s="33"/>
      <c r="H2" s="33"/>
      <c r="I2" s="33"/>
    </row>
    <row r="3" spans="1:11" ht="15.75" x14ac:dyDescent="0.25">
      <c r="A3" s="34" t="s">
        <v>24</v>
      </c>
      <c r="B3" s="34"/>
      <c r="C3" s="34"/>
      <c r="D3" s="34"/>
      <c r="E3" s="34"/>
      <c r="F3" s="34"/>
      <c r="G3" s="34"/>
      <c r="H3" s="34"/>
      <c r="I3" s="34"/>
    </row>
    <row r="4" spans="1:11" ht="15.75" x14ac:dyDescent="0.25">
      <c r="A4" s="35" t="s">
        <v>18</v>
      </c>
      <c r="B4" s="35"/>
      <c r="C4" s="35"/>
      <c r="D4" s="35"/>
      <c r="E4" s="35"/>
      <c r="F4" s="35"/>
      <c r="G4" s="35"/>
      <c r="H4" s="35"/>
      <c r="I4" s="35"/>
    </row>
    <row r="5" spans="1:11" ht="15.75" x14ac:dyDescent="0.25">
      <c r="A5" s="3"/>
      <c r="B5" s="3"/>
      <c r="C5" s="3"/>
      <c r="D5" s="3"/>
      <c r="E5" s="3"/>
      <c r="F5" s="3"/>
      <c r="G5" s="3"/>
      <c r="H5" s="3"/>
      <c r="I5" s="3"/>
    </row>
    <row r="6" spans="1:11" ht="15.75" x14ac:dyDescent="0.25">
      <c r="A6" s="30" t="s">
        <v>17</v>
      </c>
      <c r="B6" s="30"/>
      <c r="C6" s="30"/>
      <c r="D6" s="30"/>
      <c r="E6" s="30"/>
      <c r="F6" s="30"/>
      <c r="G6" s="30"/>
      <c r="H6" s="30"/>
      <c r="I6" s="30"/>
    </row>
    <row r="7" spans="1:11" ht="15.75" x14ac:dyDescent="0.25">
      <c r="A7" s="4"/>
      <c r="B7" s="5"/>
      <c r="C7" s="5"/>
      <c r="D7" s="5"/>
      <c r="E7" s="5"/>
      <c r="F7" s="5"/>
      <c r="G7" s="5"/>
      <c r="H7" s="5"/>
      <c r="I7" s="5"/>
    </row>
    <row r="8" spans="1:11" ht="15.75" x14ac:dyDescent="0.25">
      <c r="A8" s="6" t="s">
        <v>0</v>
      </c>
      <c r="B8" s="6"/>
      <c r="C8" s="31"/>
      <c r="D8" s="31"/>
      <c r="E8" s="31"/>
      <c r="F8" s="31"/>
      <c r="G8" s="31"/>
      <c r="H8" s="31"/>
      <c r="I8" s="31"/>
    </row>
    <row r="9" spans="1:11" ht="15.75" x14ac:dyDescent="0.25">
      <c r="A9" s="30" t="s">
        <v>1</v>
      </c>
      <c r="B9" s="30"/>
      <c r="C9" s="31"/>
      <c r="D9" s="31"/>
      <c r="E9" s="31"/>
      <c r="F9" s="31"/>
      <c r="G9" s="31"/>
      <c r="H9" s="31"/>
      <c r="I9" s="31"/>
    </row>
    <row r="10" spans="1:11" ht="15.75" x14ac:dyDescent="0.25">
      <c r="A10" s="6" t="s">
        <v>2</v>
      </c>
      <c r="B10" s="31"/>
      <c r="C10" s="31"/>
      <c r="D10" s="31"/>
      <c r="E10" s="31"/>
      <c r="F10" s="31"/>
      <c r="G10" s="31"/>
      <c r="H10" s="31"/>
      <c r="I10" s="31"/>
    </row>
    <row r="11" spans="1:11" ht="15.75" x14ac:dyDescent="0.25">
      <c r="A11" s="6" t="s">
        <v>3</v>
      </c>
      <c r="B11" s="6"/>
      <c r="C11" s="31"/>
      <c r="D11" s="31"/>
      <c r="E11" s="31"/>
      <c r="F11" s="31"/>
      <c r="G11" s="31"/>
      <c r="H11" s="31"/>
      <c r="I11" s="31"/>
    </row>
    <row r="12" spans="1:11" ht="15.75" x14ac:dyDescent="0.25">
      <c r="A12" s="6" t="s">
        <v>4</v>
      </c>
      <c r="B12" s="31"/>
      <c r="C12" s="31"/>
      <c r="D12" s="31"/>
      <c r="E12" s="31"/>
      <c r="F12" s="31"/>
      <c r="G12" s="31"/>
      <c r="H12" s="31"/>
      <c r="I12" s="31"/>
    </row>
    <row r="13" spans="1:11" ht="15.75" x14ac:dyDescent="0.25">
      <c r="A13" s="6" t="s">
        <v>5</v>
      </c>
      <c r="B13" s="6"/>
      <c r="C13" s="31"/>
      <c r="D13" s="31"/>
      <c r="E13" s="31"/>
      <c r="F13" s="31"/>
      <c r="G13" s="31"/>
      <c r="H13" s="31"/>
      <c r="I13" s="31"/>
    </row>
    <row r="14" spans="1:11" ht="15.75" x14ac:dyDescent="0.25">
      <c r="A14" s="7" t="s">
        <v>6</v>
      </c>
      <c r="B14" s="7"/>
      <c r="C14" s="7"/>
      <c r="D14" s="37"/>
      <c r="E14" s="37"/>
      <c r="F14" s="37"/>
      <c r="G14" s="37"/>
      <c r="H14" s="37"/>
      <c r="I14" s="37"/>
    </row>
    <row r="15" spans="1:11" ht="15.75" x14ac:dyDescent="0.25">
      <c r="A15" s="7" t="s">
        <v>7</v>
      </c>
      <c r="B15" s="37"/>
      <c r="C15" s="37"/>
      <c r="D15" s="37"/>
      <c r="E15" s="37"/>
      <c r="F15" s="37"/>
      <c r="G15" s="37"/>
      <c r="H15" s="37"/>
      <c r="I15" s="37"/>
    </row>
    <row r="16" spans="1:11" ht="15.75" x14ac:dyDescent="0.25">
      <c r="A16" s="8"/>
      <c r="B16" s="8"/>
      <c r="C16" s="8"/>
      <c r="D16" s="8"/>
      <c r="E16" s="8"/>
      <c r="F16" s="8"/>
      <c r="G16" s="8"/>
      <c r="H16" s="8"/>
      <c r="I16" s="8"/>
    </row>
    <row r="17" spans="1:10" ht="15.75" x14ac:dyDescent="0.25">
      <c r="A17" s="38" t="s">
        <v>26</v>
      </c>
      <c r="B17" s="38"/>
      <c r="C17" s="38"/>
      <c r="D17" s="38"/>
      <c r="E17" s="38"/>
      <c r="F17" s="38"/>
      <c r="G17" s="38"/>
      <c r="H17" s="38"/>
      <c r="I17" s="38"/>
    </row>
    <row r="19" spans="1:10" ht="72" x14ac:dyDescent="0.25">
      <c r="A19" s="9" t="s">
        <v>8</v>
      </c>
      <c r="B19" s="9" t="s">
        <v>9</v>
      </c>
      <c r="C19" s="9" t="s">
        <v>10</v>
      </c>
      <c r="D19" s="9" t="s">
        <v>11</v>
      </c>
      <c r="E19" s="9" t="s">
        <v>12</v>
      </c>
      <c r="F19" s="10" t="s">
        <v>14</v>
      </c>
      <c r="G19" s="10" t="s">
        <v>94</v>
      </c>
      <c r="H19" s="11" t="s">
        <v>13</v>
      </c>
      <c r="I19" s="11" t="s">
        <v>15</v>
      </c>
      <c r="J19" s="12" t="s">
        <v>25</v>
      </c>
    </row>
    <row r="20" spans="1:10" ht="38.450000000000003" customHeight="1" x14ac:dyDescent="0.25">
      <c r="A20" s="20">
        <v>1</v>
      </c>
      <c r="B20" s="20">
        <v>60</v>
      </c>
      <c r="C20" s="20" t="s">
        <v>10</v>
      </c>
      <c r="D20" s="20">
        <v>24368</v>
      </c>
      <c r="E20" s="21" t="s">
        <v>28</v>
      </c>
      <c r="F20" s="24">
        <v>1608.54</v>
      </c>
      <c r="G20" s="16"/>
      <c r="H20" s="16"/>
      <c r="I20" s="13">
        <f>H20*B20</f>
        <v>0</v>
      </c>
      <c r="J20" s="19" t="str">
        <f>_xlfn.IFS(H20="","aguardando lançamento",H20&lt;=F20,"correto", H20&gt;F20, "acima máximo")</f>
        <v>aguardando lançamento</v>
      </c>
    </row>
    <row r="21" spans="1:10" ht="25.15" customHeight="1" x14ac:dyDescent="0.25">
      <c r="A21" s="20">
        <v>2</v>
      </c>
      <c r="B21" s="20">
        <v>10</v>
      </c>
      <c r="C21" s="20" t="s">
        <v>10</v>
      </c>
      <c r="D21" s="20">
        <v>8681</v>
      </c>
      <c r="E21" s="21" t="s">
        <v>29</v>
      </c>
      <c r="F21" s="24">
        <v>1091.6199999999999</v>
      </c>
      <c r="G21" s="16"/>
      <c r="H21" s="1"/>
      <c r="I21" s="13">
        <f t="shared" ref="I21:I84" si="0">H21*B21</f>
        <v>0</v>
      </c>
      <c r="J21" s="19" t="str">
        <f t="shared" ref="J21:J84" si="1">_xlfn.IFS(H21="","aguardando lançamento",H21&lt;=F21,"correto", H21&gt;F21, "acima máximo")</f>
        <v>aguardando lançamento</v>
      </c>
    </row>
    <row r="22" spans="1:10" ht="25.15" customHeight="1" x14ac:dyDescent="0.25">
      <c r="A22" s="20">
        <v>3</v>
      </c>
      <c r="B22" s="20">
        <v>20</v>
      </c>
      <c r="C22" s="20" t="s">
        <v>10</v>
      </c>
      <c r="D22" s="20">
        <v>21328</v>
      </c>
      <c r="E22" s="21" t="s">
        <v>30</v>
      </c>
      <c r="F22" s="24">
        <v>544.16</v>
      </c>
      <c r="G22" s="16"/>
      <c r="H22" s="16"/>
      <c r="I22" s="13">
        <f t="shared" si="0"/>
        <v>0</v>
      </c>
      <c r="J22" s="19" t="str">
        <f t="shared" si="1"/>
        <v>aguardando lançamento</v>
      </c>
    </row>
    <row r="23" spans="1:10" ht="26.45" customHeight="1" x14ac:dyDescent="0.25">
      <c r="A23" s="20">
        <v>4</v>
      </c>
      <c r="B23" s="20">
        <v>20</v>
      </c>
      <c r="C23" s="20" t="s">
        <v>10</v>
      </c>
      <c r="D23" s="20">
        <v>21329</v>
      </c>
      <c r="E23" s="21" t="s">
        <v>31</v>
      </c>
      <c r="F23" s="24">
        <v>491.81</v>
      </c>
      <c r="G23" s="16"/>
      <c r="H23" s="16"/>
      <c r="I23" s="13">
        <f t="shared" si="0"/>
        <v>0</v>
      </c>
      <c r="J23" s="19" t="str">
        <f t="shared" si="1"/>
        <v>aguardando lançamento</v>
      </c>
    </row>
    <row r="24" spans="1:10" ht="66.599999999999994" customHeight="1" x14ac:dyDescent="0.25">
      <c r="A24" s="20">
        <v>5</v>
      </c>
      <c r="B24" s="20">
        <v>80</v>
      </c>
      <c r="C24" s="20" t="s">
        <v>10</v>
      </c>
      <c r="D24" s="20">
        <v>24134</v>
      </c>
      <c r="E24" s="21" t="s">
        <v>32</v>
      </c>
      <c r="F24" s="24">
        <v>1657</v>
      </c>
      <c r="G24" s="16"/>
      <c r="H24" s="16"/>
      <c r="I24" s="13">
        <f t="shared" si="0"/>
        <v>0</v>
      </c>
      <c r="J24" s="19" t="str">
        <f t="shared" si="1"/>
        <v>aguardando lançamento</v>
      </c>
    </row>
    <row r="25" spans="1:10" ht="33.6" customHeight="1" x14ac:dyDescent="0.25">
      <c r="A25" s="20">
        <v>6</v>
      </c>
      <c r="B25" s="20">
        <v>12</v>
      </c>
      <c r="C25" s="20" t="s">
        <v>10</v>
      </c>
      <c r="D25" s="20">
        <v>10924</v>
      </c>
      <c r="E25" s="21" t="s">
        <v>33</v>
      </c>
      <c r="F25" s="24">
        <v>1492.5</v>
      </c>
      <c r="G25" s="16"/>
      <c r="H25" s="16"/>
      <c r="I25" s="13">
        <f t="shared" si="0"/>
        <v>0</v>
      </c>
      <c r="J25" s="19" t="str">
        <f t="shared" si="1"/>
        <v>aguardando lançamento</v>
      </c>
    </row>
    <row r="26" spans="1:10" ht="54.6" customHeight="1" x14ac:dyDescent="0.25">
      <c r="A26" s="20">
        <v>7</v>
      </c>
      <c r="B26" s="20">
        <v>20</v>
      </c>
      <c r="C26" s="20" t="s">
        <v>10</v>
      </c>
      <c r="D26" s="20">
        <v>25067</v>
      </c>
      <c r="E26" s="21" t="s">
        <v>34</v>
      </c>
      <c r="F26" s="24">
        <v>7324.32</v>
      </c>
      <c r="G26" s="16"/>
      <c r="H26" s="16"/>
      <c r="I26" s="13">
        <f t="shared" si="0"/>
        <v>0</v>
      </c>
      <c r="J26" s="19" t="str">
        <f t="shared" si="1"/>
        <v>aguardando lançamento</v>
      </c>
    </row>
    <row r="27" spans="1:10" ht="23.45" customHeight="1" x14ac:dyDescent="0.25">
      <c r="A27" s="20">
        <v>8</v>
      </c>
      <c r="B27" s="20">
        <v>30</v>
      </c>
      <c r="C27" s="20" t="s">
        <v>10</v>
      </c>
      <c r="D27" s="20">
        <v>19057</v>
      </c>
      <c r="E27" s="21" t="s">
        <v>35</v>
      </c>
      <c r="F27" s="24">
        <v>1162.1199999999999</v>
      </c>
      <c r="G27" s="16"/>
      <c r="H27" s="16"/>
      <c r="I27" s="13">
        <f t="shared" si="0"/>
        <v>0</v>
      </c>
      <c r="J27" s="19" t="str">
        <f t="shared" si="1"/>
        <v>aguardando lançamento</v>
      </c>
    </row>
    <row r="28" spans="1:10" ht="44.45" customHeight="1" x14ac:dyDescent="0.25">
      <c r="A28" s="20">
        <v>9</v>
      </c>
      <c r="B28" s="20">
        <v>8</v>
      </c>
      <c r="C28" s="20" t="s">
        <v>10</v>
      </c>
      <c r="D28" s="20">
        <v>24130</v>
      </c>
      <c r="E28" s="21" t="s">
        <v>36</v>
      </c>
      <c r="F28" s="24">
        <v>3074</v>
      </c>
      <c r="G28" s="16"/>
      <c r="H28" s="16"/>
      <c r="I28" s="13">
        <f t="shared" si="0"/>
        <v>0</v>
      </c>
      <c r="J28" s="19" t="str">
        <f t="shared" si="1"/>
        <v>aguardando lançamento</v>
      </c>
    </row>
    <row r="29" spans="1:10" ht="23.45" customHeight="1" x14ac:dyDescent="0.25">
      <c r="A29" s="20">
        <v>10</v>
      </c>
      <c r="B29" s="20">
        <v>4</v>
      </c>
      <c r="C29" s="20" t="s">
        <v>10</v>
      </c>
      <c r="D29" s="20">
        <v>11100</v>
      </c>
      <c r="E29" s="21" t="s">
        <v>37</v>
      </c>
      <c r="F29" s="24">
        <v>2881.48</v>
      </c>
      <c r="G29" s="16"/>
      <c r="H29" s="16"/>
      <c r="I29" s="13">
        <f t="shared" si="0"/>
        <v>0</v>
      </c>
      <c r="J29" s="19" t="str">
        <f t="shared" si="1"/>
        <v>aguardando lançamento</v>
      </c>
    </row>
    <row r="30" spans="1:10" ht="27" customHeight="1" x14ac:dyDescent="0.25">
      <c r="A30" s="20">
        <v>11</v>
      </c>
      <c r="B30" s="20">
        <v>4</v>
      </c>
      <c r="C30" s="20" t="s">
        <v>10</v>
      </c>
      <c r="D30" s="20">
        <v>11101</v>
      </c>
      <c r="E30" s="21" t="s">
        <v>38</v>
      </c>
      <c r="F30" s="24">
        <v>4725</v>
      </c>
      <c r="G30" s="16"/>
      <c r="H30" s="16"/>
      <c r="I30" s="13">
        <f t="shared" si="0"/>
        <v>0</v>
      </c>
      <c r="J30" s="19" t="str">
        <f t="shared" si="1"/>
        <v>aguardando lançamento</v>
      </c>
    </row>
    <row r="31" spans="1:10" ht="32.450000000000003" customHeight="1" x14ac:dyDescent="0.25">
      <c r="A31" s="20">
        <v>12</v>
      </c>
      <c r="B31" s="20">
        <v>20</v>
      </c>
      <c r="C31" s="20" t="s">
        <v>10</v>
      </c>
      <c r="D31" s="20">
        <v>8649</v>
      </c>
      <c r="E31" s="21" t="s">
        <v>39</v>
      </c>
      <c r="F31" s="24">
        <v>2655</v>
      </c>
      <c r="G31" s="16"/>
      <c r="H31" s="16"/>
      <c r="I31" s="13">
        <f t="shared" si="0"/>
        <v>0</v>
      </c>
      <c r="J31" s="19" t="str">
        <f t="shared" si="1"/>
        <v>aguardando lançamento</v>
      </c>
    </row>
    <row r="32" spans="1:10" ht="63.6" customHeight="1" x14ac:dyDescent="0.25">
      <c r="A32" s="22">
        <v>13</v>
      </c>
      <c r="B32" s="22">
        <v>20</v>
      </c>
      <c r="C32" s="22" t="s">
        <v>10</v>
      </c>
      <c r="D32" s="22">
        <v>24131</v>
      </c>
      <c r="E32" s="23" t="s">
        <v>40</v>
      </c>
      <c r="F32" s="25">
        <v>3040.5</v>
      </c>
      <c r="G32" s="17"/>
      <c r="H32" s="16"/>
      <c r="I32" s="13">
        <f t="shared" si="0"/>
        <v>0</v>
      </c>
      <c r="J32" s="19" t="str">
        <f t="shared" si="1"/>
        <v>aguardando lançamento</v>
      </c>
    </row>
    <row r="33" spans="1:10" ht="36" customHeight="1" x14ac:dyDescent="0.25">
      <c r="A33" s="20">
        <v>14</v>
      </c>
      <c r="B33" s="20">
        <v>12</v>
      </c>
      <c r="C33" s="20" t="s">
        <v>10</v>
      </c>
      <c r="D33" s="20">
        <v>19054</v>
      </c>
      <c r="E33" s="21" t="s">
        <v>41</v>
      </c>
      <c r="F33" s="24">
        <v>6200</v>
      </c>
      <c r="G33" s="16"/>
      <c r="H33" s="16"/>
      <c r="I33" s="13">
        <f t="shared" si="0"/>
        <v>0</v>
      </c>
      <c r="J33" s="19" t="str">
        <f t="shared" si="1"/>
        <v>aguardando lançamento</v>
      </c>
    </row>
    <row r="34" spans="1:10" ht="33.6" customHeight="1" x14ac:dyDescent="0.25">
      <c r="A34" s="20">
        <v>15</v>
      </c>
      <c r="B34" s="20">
        <v>12</v>
      </c>
      <c r="C34" s="20" t="s">
        <v>10</v>
      </c>
      <c r="D34" s="20">
        <v>19056</v>
      </c>
      <c r="E34" s="21" t="s">
        <v>42</v>
      </c>
      <c r="F34" s="24">
        <v>12132.36</v>
      </c>
      <c r="G34" s="16"/>
      <c r="H34" s="16"/>
      <c r="I34" s="13">
        <f t="shared" si="0"/>
        <v>0</v>
      </c>
      <c r="J34" s="19" t="str">
        <f t="shared" si="1"/>
        <v>aguardando lançamento</v>
      </c>
    </row>
    <row r="35" spans="1:10" ht="32.450000000000003" customHeight="1" x14ac:dyDescent="0.25">
      <c r="A35" s="20">
        <v>16</v>
      </c>
      <c r="B35" s="20">
        <v>10</v>
      </c>
      <c r="C35" s="20" t="s">
        <v>10</v>
      </c>
      <c r="D35" s="20">
        <v>8654</v>
      </c>
      <c r="E35" s="21" t="s">
        <v>43</v>
      </c>
      <c r="F35" s="24">
        <v>1275.44</v>
      </c>
      <c r="G35" s="16"/>
      <c r="H35" s="16"/>
      <c r="I35" s="13">
        <f t="shared" si="0"/>
        <v>0</v>
      </c>
      <c r="J35" s="19" t="str">
        <f t="shared" si="1"/>
        <v>aguardando lançamento</v>
      </c>
    </row>
    <row r="36" spans="1:10" ht="37.9" customHeight="1" x14ac:dyDescent="0.25">
      <c r="A36" s="20">
        <v>17</v>
      </c>
      <c r="B36" s="20">
        <v>20</v>
      </c>
      <c r="C36" s="20" t="s">
        <v>10</v>
      </c>
      <c r="D36" s="20">
        <v>19055</v>
      </c>
      <c r="E36" s="21" t="s">
        <v>44</v>
      </c>
      <c r="F36" s="24">
        <v>1392.45</v>
      </c>
      <c r="G36" s="16"/>
      <c r="H36" s="16"/>
      <c r="I36" s="13">
        <f t="shared" si="0"/>
        <v>0</v>
      </c>
      <c r="J36" s="19" t="str">
        <f t="shared" si="1"/>
        <v>aguardando lançamento</v>
      </c>
    </row>
    <row r="37" spans="1:10" ht="33.75" x14ac:dyDescent="0.25">
      <c r="A37" s="20">
        <v>18</v>
      </c>
      <c r="B37" s="20">
        <v>4</v>
      </c>
      <c r="C37" s="20" t="s">
        <v>10</v>
      </c>
      <c r="D37" s="20">
        <v>12939</v>
      </c>
      <c r="E37" s="21" t="s">
        <v>45</v>
      </c>
      <c r="F37" s="24">
        <v>1288</v>
      </c>
      <c r="G37" s="16"/>
      <c r="H37" s="16"/>
      <c r="I37" s="13">
        <f t="shared" si="0"/>
        <v>0</v>
      </c>
      <c r="J37" s="19" t="str">
        <f t="shared" si="1"/>
        <v>aguardando lançamento</v>
      </c>
    </row>
    <row r="38" spans="1:10" ht="76.150000000000006" customHeight="1" x14ac:dyDescent="0.25">
      <c r="A38" s="20">
        <v>19</v>
      </c>
      <c r="B38" s="20">
        <v>30</v>
      </c>
      <c r="C38" s="20" t="s">
        <v>10</v>
      </c>
      <c r="D38" s="20">
        <v>24132</v>
      </c>
      <c r="E38" s="21" t="s">
        <v>46</v>
      </c>
      <c r="F38" s="24">
        <v>9115</v>
      </c>
      <c r="G38" s="16"/>
      <c r="H38" s="16"/>
      <c r="I38" s="13">
        <f t="shared" si="0"/>
        <v>0</v>
      </c>
      <c r="J38" s="19" t="str">
        <f t="shared" si="1"/>
        <v>aguardando lançamento</v>
      </c>
    </row>
    <row r="39" spans="1:10" ht="64.900000000000006" customHeight="1" x14ac:dyDescent="0.25">
      <c r="A39" s="20">
        <v>20</v>
      </c>
      <c r="B39" s="20">
        <v>80</v>
      </c>
      <c r="C39" s="20" t="s">
        <v>10</v>
      </c>
      <c r="D39" s="20">
        <v>25071</v>
      </c>
      <c r="E39" s="21" t="s">
        <v>47</v>
      </c>
      <c r="F39" s="24">
        <v>2785</v>
      </c>
      <c r="G39" s="16"/>
      <c r="H39" s="16"/>
      <c r="I39" s="13">
        <f t="shared" si="0"/>
        <v>0</v>
      </c>
      <c r="J39" s="19" t="str">
        <f t="shared" si="1"/>
        <v>aguardando lançamento</v>
      </c>
    </row>
    <row r="40" spans="1:10" ht="36" customHeight="1" x14ac:dyDescent="0.25">
      <c r="A40" s="20">
        <v>21</v>
      </c>
      <c r="B40" s="20">
        <v>70</v>
      </c>
      <c r="C40" s="20" t="s">
        <v>10</v>
      </c>
      <c r="D40" s="20">
        <v>25173</v>
      </c>
      <c r="E40" s="21" t="s">
        <v>48</v>
      </c>
      <c r="F40" s="24">
        <v>2984</v>
      </c>
      <c r="G40" s="16"/>
      <c r="H40" s="16"/>
      <c r="I40" s="13">
        <f t="shared" si="0"/>
        <v>0</v>
      </c>
      <c r="J40" s="19" t="str">
        <f t="shared" si="1"/>
        <v>aguardando lançamento</v>
      </c>
    </row>
    <row r="41" spans="1:10" ht="33" customHeight="1" x14ac:dyDescent="0.25">
      <c r="A41" s="20">
        <v>22</v>
      </c>
      <c r="B41" s="20">
        <v>10</v>
      </c>
      <c r="C41" s="20" t="s">
        <v>10</v>
      </c>
      <c r="D41" s="20">
        <v>10925</v>
      </c>
      <c r="E41" s="21" t="s">
        <v>49</v>
      </c>
      <c r="F41" s="24">
        <v>2799.5</v>
      </c>
      <c r="G41" s="16"/>
      <c r="H41" s="16"/>
      <c r="I41" s="13">
        <f t="shared" si="0"/>
        <v>0</v>
      </c>
      <c r="J41" s="19" t="str">
        <f t="shared" si="1"/>
        <v>aguardando lançamento</v>
      </c>
    </row>
    <row r="42" spans="1:10" ht="26.45" customHeight="1" x14ac:dyDescent="0.25">
      <c r="A42" s="20">
        <v>23</v>
      </c>
      <c r="B42" s="20">
        <v>12</v>
      </c>
      <c r="C42" s="20" t="s">
        <v>10</v>
      </c>
      <c r="D42" s="20">
        <v>8685</v>
      </c>
      <c r="E42" s="21" t="s">
        <v>50</v>
      </c>
      <c r="F42" s="24">
        <v>825</v>
      </c>
      <c r="G42" s="16"/>
      <c r="H42" s="16"/>
      <c r="I42" s="13">
        <f t="shared" si="0"/>
        <v>0</v>
      </c>
      <c r="J42" s="19" t="str">
        <f t="shared" si="1"/>
        <v>aguardando lançamento</v>
      </c>
    </row>
    <row r="43" spans="1:10" ht="32.450000000000003" customHeight="1" x14ac:dyDescent="0.25">
      <c r="A43" s="20">
        <v>24</v>
      </c>
      <c r="B43" s="20">
        <v>8</v>
      </c>
      <c r="C43" s="20" t="s">
        <v>10</v>
      </c>
      <c r="D43" s="20">
        <v>8655</v>
      </c>
      <c r="E43" s="21" t="s">
        <v>51</v>
      </c>
      <c r="F43" s="24">
        <v>2260</v>
      </c>
      <c r="G43" s="16"/>
      <c r="H43" s="16"/>
      <c r="I43" s="13">
        <f t="shared" si="0"/>
        <v>0</v>
      </c>
      <c r="J43" s="19" t="str">
        <f t="shared" si="1"/>
        <v>aguardando lançamento</v>
      </c>
    </row>
    <row r="44" spans="1:10" ht="35.450000000000003" customHeight="1" x14ac:dyDescent="0.25">
      <c r="A44" s="22">
        <v>25</v>
      </c>
      <c r="B44" s="22">
        <v>20</v>
      </c>
      <c r="C44" s="22" t="s">
        <v>10</v>
      </c>
      <c r="D44" s="22">
        <v>8659</v>
      </c>
      <c r="E44" s="23" t="s">
        <v>52</v>
      </c>
      <c r="F44" s="25">
        <v>2433</v>
      </c>
      <c r="G44" s="17"/>
      <c r="H44" s="16"/>
      <c r="I44" s="13">
        <f t="shared" si="0"/>
        <v>0</v>
      </c>
      <c r="J44" s="19" t="str">
        <f t="shared" si="1"/>
        <v>aguardando lançamento</v>
      </c>
    </row>
    <row r="45" spans="1:10" ht="23.45" customHeight="1" x14ac:dyDescent="0.25">
      <c r="A45" s="20">
        <v>26</v>
      </c>
      <c r="B45" s="20">
        <v>40</v>
      </c>
      <c r="C45" s="20" t="s">
        <v>10</v>
      </c>
      <c r="D45" s="20">
        <v>21330</v>
      </c>
      <c r="E45" s="21" t="s">
        <v>53</v>
      </c>
      <c r="F45" s="24">
        <v>1212.46</v>
      </c>
      <c r="G45" s="16"/>
      <c r="H45" s="16"/>
      <c r="I45" s="13">
        <f t="shared" si="0"/>
        <v>0</v>
      </c>
      <c r="J45" s="19" t="str">
        <f t="shared" si="1"/>
        <v>aguardando lançamento</v>
      </c>
    </row>
    <row r="46" spans="1:10" ht="23.25" x14ac:dyDescent="0.25">
      <c r="A46" s="20">
        <v>27</v>
      </c>
      <c r="B46" s="20">
        <v>20</v>
      </c>
      <c r="C46" s="20" t="s">
        <v>10</v>
      </c>
      <c r="D46" s="20">
        <v>21331</v>
      </c>
      <c r="E46" s="21" t="s">
        <v>54</v>
      </c>
      <c r="F46" s="24">
        <v>1160</v>
      </c>
      <c r="G46" s="16"/>
      <c r="H46" s="16"/>
      <c r="I46" s="13">
        <f t="shared" si="0"/>
        <v>0</v>
      </c>
      <c r="J46" s="19" t="str">
        <f t="shared" si="1"/>
        <v>aguardando lançamento</v>
      </c>
    </row>
    <row r="47" spans="1:10" ht="34.9" customHeight="1" x14ac:dyDescent="0.25">
      <c r="A47" s="20">
        <v>28</v>
      </c>
      <c r="B47" s="20">
        <v>70</v>
      </c>
      <c r="C47" s="20" t="s">
        <v>10</v>
      </c>
      <c r="D47" s="20">
        <v>17658</v>
      </c>
      <c r="E47" s="21" t="s">
        <v>55</v>
      </c>
      <c r="F47" s="24">
        <v>2627.5</v>
      </c>
      <c r="G47" s="16"/>
      <c r="H47" s="16"/>
      <c r="I47" s="13">
        <f t="shared" si="0"/>
        <v>0</v>
      </c>
      <c r="J47" s="19" t="str">
        <f t="shared" si="1"/>
        <v>aguardando lançamento</v>
      </c>
    </row>
    <row r="48" spans="1:10" ht="24" customHeight="1" x14ac:dyDescent="0.25">
      <c r="A48" s="20">
        <v>29</v>
      </c>
      <c r="B48" s="20">
        <v>12</v>
      </c>
      <c r="C48" s="20" t="s">
        <v>10</v>
      </c>
      <c r="D48" s="20">
        <v>24362</v>
      </c>
      <c r="E48" s="21" t="s">
        <v>56</v>
      </c>
      <c r="F48" s="24">
        <v>3399.52</v>
      </c>
      <c r="G48" s="16"/>
      <c r="H48" s="16"/>
      <c r="I48" s="13">
        <f t="shared" si="0"/>
        <v>0</v>
      </c>
      <c r="J48" s="19" t="str">
        <f t="shared" si="1"/>
        <v>aguardando lançamento</v>
      </c>
    </row>
    <row r="49" spans="1:10" ht="27.6" customHeight="1" x14ac:dyDescent="0.25">
      <c r="A49" s="20">
        <v>30</v>
      </c>
      <c r="B49" s="20">
        <v>24</v>
      </c>
      <c r="C49" s="20" t="s">
        <v>10</v>
      </c>
      <c r="D49" s="20">
        <v>22434</v>
      </c>
      <c r="E49" s="21" t="s">
        <v>57</v>
      </c>
      <c r="F49" s="24">
        <v>1950</v>
      </c>
      <c r="G49" s="16"/>
      <c r="H49" s="16"/>
      <c r="I49" s="13">
        <f t="shared" si="0"/>
        <v>0</v>
      </c>
      <c r="J49" s="19" t="str">
        <f t="shared" si="1"/>
        <v>aguardando lançamento</v>
      </c>
    </row>
    <row r="50" spans="1:10" ht="25.9" customHeight="1" x14ac:dyDescent="0.25">
      <c r="A50" s="20">
        <v>31</v>
      </c>
      <c r="B50" s="20">
        <v>30</v>
      </c>
      <c r="C50" s="20" t="s">
        <v>10</v>
      </c>
      <c r="D50" s="20">
        <v>8670</v>
      </c>
      <c r="E50" s="21" t="s">
        <v>58</v>
      </c>
      <c r="F50" s="24">
        <v>2698</v>
      </c>
      <c r="G50" s="16"/>
      <c r="H50" s="16"/>
      <c r="I50" s="13">
        <f t="shared" si="0"/>
        <v>0</v>
      </c>
      <c r="J50" s="19" t="str">
        <f t="shared" si="1"/>
        <v>aguardando lançamento</v>
      </c>
    </row>
    <row r="51" spans="1:10" ht="24" customHeight="1" x14ac:dyDescent="0.25">
      <c r="A51" s="20">
        <v>32</v>
      </c>
      <c r="B51" s="20">
        <v>15</v>
      </c>
      <c r="C51" s="20" t="s">
        <v>10</v>
      </c>
      <c r="D51" s="20">
        <v>8673</v>
      </c>
      <c r="E51" s="21" t="s">
        <v>59</v>
      </c>
      <c r="F51" s="24">
        <v>934.32</v>
      </c>
      <c r="G51" s="16"/>
      <c r="H51" s="16"/>
      <c r="I51" s="13">
        <f t="shared" si="0"/>
        <v>0</v>
      </c>
      <c r="J51" s="19" t="str">
        <f t="shared" si="1"/>
        <v>aguardando lançamento</v>
      </c>
    </row>
    <row r="52" spans="1:10" ht="41.45" customHeight="1" x14ac:dyDescent="0.25">
      <c r="A52" s="20">
        <v>33</v>
      </c>
      <c r="B52" s="20">
        <v>80</v>
      </c>
      <c r="C52" s="20" t="s">
        <v>10</v>
      </c>
      <c r="D52" s="20">
        <v>24135</v>
      </c>
      <c r="E52" s="21" t="s">
        <v>60</v>
      </c>
      <c r="F52" s="24">
        <v>2969</v>
      </c>
      <c r="G52" s="16"/>
      <c r="H52" s="16"/>
      <c r="I52" s="13">
        <f t="shared" si="0"/>
        <v>0</v>
      </c>
      <c r="J52" s="19" t="str">
        <f t="shared" si="1"/>
        <v>aguardando lançamento</v>
      </c>
    </row>
    <row r="53" spans="1:10" ht="23.45" customHeight="1" x14ac:dyDescent="0.25">
      <c r="A53" s="20">
        <v>34</v>
      </c>
      <c r="B53" s="20">
        <v>16</v>
      </c>
      <c r="C53" s="20" t="s">
        <v>10</v>
      </c>
      <c r="D53" s="20">
        <v>8675</v>
      </c>
      <c r="E53" s="21" t="s">
        <v>61</v>
      </c>
      <c r="F53" s="24">
        <v>357.5</v>
      </c>
      <c r="G53" s="16"/>
      <c r="H53" s="16"/>
      <c r="I53" s="13">
        <f t="shared" si="0"/>
        <v>0</v>
      </c>
      <c r="J53" s="19" t="str">
        <f t="shared" si="1"/>
        <v>aguardando lançamento</v>
      </c>
    </row>
    <row r="54" spans="1:10" ht="25.15" customHeight="1" x14ac:dyDescent="0.25">
      <c r="A54" s="20">
        <v>35</v>
      </c>
      <c r="B54" s="20">
        <v>60</v>
      </c>
      <c r="C54" s="20" t="s">
        <v>10</v>
      </c>
      <c r="D54" s="20">
        <v>8676</v>
      </c>
      <c r="E54" s="21" t="s">
        <v>62</v>
      </c>
      <c r="F54" s="24">
        <v>390</v>
      </c>
      <c r="G54" s="16"/>
      <c r="H54" s="16"/>
      <c r="I54" s="13">
        <f t="shared" si="0"/>
        <v>0</v>
      </c>
      <c r="J54" s="19" t="str">
        <f t="shared" si="1"/>
        <v>aguardando lançamento</v>
      </c>
    </row>
    <row r="55" spans="1:10" ht="25.9" customHeight="1" x14ac:dyDescent="0.25">
      <c r="A55" s="20">
        <v>36</v>
      </c>
      <c r="B55" s="20">
        <v>40</v>
      </c>
      <c r="C55" s="20" t="s">
        <v>10</v>
      </c>
      <c r="D55" s="20">
        <v>8677</v>
      </c>
      <c r="E55" s="21" t="s">
        <v>63</v>
      </c>
      <c r="F55" s="24">
        <v>525</v>
      </c>
      <c r="G55" s="16"/>
      <c r="H55" s="16"/>
      <c r="I55" s="13">
        <f t="shared" si="0"/>
        <v>0</v>
      </c>
      <c r="J55" s="19" t="str">
        <f t="shared" si="1"/>
        <v>aguardando lançamento</v>
      </c>
    </row>
    <row r="56" spans="1:10" ht="23.45" customHeight="1" x14ac:dyDescent="0.25">
      <c r="A56" s="20">
        <v>37</v>
      </c>
      <c r="B56" s="20">
        <v>10</v>
      </c>
      <c r="C56" s="20" t="s">
        <v>10</v>
      </c>
      <c r="D56" s="20">
        <v>8678</v>
      </c>
      <c r="E56" s="21" t="s">
        <v>64</v>
      </c>
      <c r="F56" s="24">
        <v>602.74</v>
      </c>
      <c r="G56" s="16"/>
      <c r="H56" s="16"/>
      <c r="I56" s="13">
        <f t="shared" si="0"/>
        <v>0</v>
      </c>
      <c r="J56" s="19" t="str">
        <f t="shared" si="1"/>
        <v>aguardando lançamento</v>
      </c>
    </row>
    <row r="57" spans="1:10" ht="23.45" customHeight="1" x14ac:dyDescent="0.25">
      <c r="A57" s="20">
        <v>38</v>
      </c>
      <c r="B57" s="20">
        <v>60</v>
      </c>
      <c r="C57" s="20" t="s">
        <v>10</v>
      </c>
      <c r="D57" s="20">
        <v>8679</v>
      </c>
      <c r="E57" s="21" t="s">
        <v>65</v>
      </c>
      <c r="F57" s="24">
        <v>515</v>
      </c>
      <c r="G57" s="18"/>
      <c r="H57" s="1"/>
      <c r="I57" s="13">
        <f t="shared" si="0"/>
        <v>0</v>
      </c>
      <c r="J57" s="19" t="str">
        <f t="shared" si="1"/>
        <v>aguardando lançamento</v>
      </c>
    </row>
    <row r="58" spans="1:10" ht="24" customHeight="1" x14ac:dyDescent="0.25">
      <c r="A58" s="20">
        <v>39</v>
      </c>
      <c r="B58" s="20">
        <v>24</v>
      </c>
      <c r="C58" s="20" t="s">
        <v>10</v>
      </c>
      <c r="D58" s="20">
        <v>8680</v>
      </c>
      <c r="E58" s="21" t="s">
        <v>66</v>
      </c>
      <c r="F58" s="24">
        <v>495</v>
      </c>
      <c r="G58" s="16"/>
      <c r="H58" s="1"/>
      <c r="I58" s="13">
        <f t="shared" si="0"/>
        <v>0</v>
      </c>
      <c r="J58" s="19" t="str">
        <f t="shared" si="1"/>
        <v>aguardando lançamento</v>
      </c>
    </row>
    <row r="59" spans="1:10" ht="25.15" customHeight="1" x14ac:dyDescent="0.25">
      <c r="A59" s="20">
        <v>40</v>
      </c>
      <c r="B59" s="20">
        <v>4</v>
      </c>
      <c r="C59" s="20" t="s">
        <v>10</v>
      </c>
      <c r="D59" s="20">
        <v>8682</v>
      </c>
      <c r="E59" s="21" t="s">
        <v>67</v>
      </c>
      <c r="F59" s="24">
        <v>509.24</v>
      </c>
      <c r="G59" s="16"/>
      <c r="H59" s="1"/>
      <c r="I59" s="13">
        <f t="shared" si="0"/>
        <v>0</v>
      </c>
      <c r="J59" s="19" t="str">
        <f t="shared" si="1"/>
        <v>aguardando lançamento</v>
      </c>
    </row>
    <row r="60" spans="1:10" ht="23.45" customHeight="1" x14ac:dyDescent="0.25">
      <c r="A60" s="20">
        <v>41</v>
      </c>
      <c r="B60" s="20">
        <v>80</v>
      </c>
      <c r="C60" s="20" t="s">
        <v>10</v>
      </c>
      <c r="D60" s="20">
        <v>8684</v>
      </c>
      <c r="E60" s="21" t="s">
        <v>68</v>
      </c>
      <c r="F60" s="24">
        <v>1176</v>
      </c>
      <c r="G60" s="16"/>
      <c r="H60" s="1"/>
      <c r="I60" s="13">
        <f t="shared" si="0"/>
        <v>0</v>
      </c>
      <c r="J60" s="19" t="str">
        <f t="shared" si="1"/>
        <v>aguardando lançamento</v>
      </c>
    </row>
    <row r="61" spans="1:10" ht="24" customHeight="1" x14ac:dyDescent="0.25">
      <c r="A61" s="20">
        <v>42</v>
      </c>
      <c r="B61" s="20">
        <v>10</v>
      </c>
      <c r="C61" s="20" t="s">
        <v>10</v>
      </c>
      <c r="D61" s="20">
        <v>8264</v>
      </c>
      <c r="E61" s="21" t="s">
        <v>69</v>
      </c>
      <c r="F61" s="24">
        <v>883.5</v>
      </c>
      <c r="G61" s="16"/>
      <c r="H61" s="1"/>
      <c r="I61" s="13">
        <f t="shared" si="0"/>
        <v>0</v>
      </c>
      <c r="J61" s="19" t="str">
        <f t="shared" si="1"/>
        <v>aguardando lançamento</v>
      </c>
    </row>
    <row r="62" spans="1:10" ht="22.9" customHeight="1" x14ac:dyDescent="0.25">
      <c r="A62" s="20">
        <v>43</v>
      </c>
      <c r="B62" s="20">
        <v>8</v>
      </c>
      <c r="C62" s="20" t="s">
        <v>10</v>
      </c>
      <c r="D62" s="20">
        <v>22435</v>
      </c>
      <c r="E62" s="21" t="s">
        <v>70</v>
      </c>
      <c r="F62" s="24">
        <v>1125.1400000000001</v>
      </c>
      <c r="G62" s="16"/>
      <c r="H62" s="1"/>
      <c r="I62" s="13">
        <f t="shared" si="0"/>
        <v>0</v>
      </c>
      <c r="J62" s="19" t="str">
        <f t="shared" si="1"/>
        <v>aguardando lançamento</v>
      </c>
    </row>
    <row r="63" spans="1:10" ht="56.25" x14ac:dyDescent="0.25">
      <c r="A63" s="20">
        <v>44</v>
      </c>
      <c r="B63" s="20">
        <v>30</v>
      </c>
      <c r="C63" s="20" t="s">
        <v>10</v>
      </c>
      <c r="D63" s="20">
        <v>24367</v>
      </c>
      <c r="E63" s="21" t="s">
        <v>71</v>
      </c>
      <c r="F63" s="24">
        <v>1950</v>
      </c>
      <c r="G63" s="16"/>
      <c r="H63" s="1"/>
      <c r="I63" s="13">
        <f t="shared" si="0"/>
        <v>0</v>
      </c>
      <c r="J63" s="19" t="str">
        <f t="shared" si="1"/>
        <v>aguardando lançamento</v>
      </c>
    </row>
    <row r="64" spans="1:10" ht="54.6" customHeight="1" x14ac:dyDescent="0.25">
      <c r="A64" s="20">
        <v>45</v>
      </c>
      <c r="B64" s="20">
        <v>8</v>
      </c>
      <c r="C64" s="20" t="s">
        <v>10</v>
      </c>
      <c r="D64" s="20">
        <v>23369</v>
      </c>
      <c r="E64" s="21" t="s">
        <v>72</v>
      </c>
      <c r="F64" s="24">
        <v>1125.1400000000001</v>
      </c>
      <c r="G64" s="1"/>
      <c r="H64" s="1"/>
      <c r="I64" s="13">
        <f t="shared" si="0"/>
        <v>0</v>
      </c>
      <c r="J64" s="19" t="str">
        <f t="shared" si="1"/>
        <v>aguardando lançamento</v>
      </c>
    </row>
    <row r="65" spans="1:10" ht="52.15" customHeight="1" x14ac:dyDescent="0.25">
      <c r="A65" s="20">
        <v>46</v>
      </c>
      <c r="B65" s="20">
        <v>8</v>
      </c>
      <c r="C65" s="20" t="s">
        <v>10</v>
      </c>
      <c r="D65" s="20">
        <v>23370</v>
      </c>
      <c r="E65" s="21" t="s">
        <v>73</v>
      </c>
      <c r="F65" s="24">
        <v>1017.21</v>
      </c>
      <c r="G65" s="1"/>
      <c r="H65" s="1"/>
      <c r="I65" s="13">
        <f t="shared" si="0"/>
        <v>0</v>
      </c>
      <c r="J65" s="19" t="str">
        <f t="shared" si="1"/>
        <v>aguardando lançamento</v>
      </c>
    </row>
    <row r="66" spans="1:10" ht="62.45" customHeight="1" x14ac:dyDescent="0.25">
      <c r="A66" s="20">
        <v>47</v>
      </c>
      <c r="B66" s="20">
        <v>8</v>
      </c>
      <c r="C66" s="20" t="s">
        <v>10</v>
      </c>
      <c r="D66" s="20">
        <v>23371</v>
      </c>
      <c r="E66" s="21" t="s">
        <v>74</v>
      </c>
      <c r="F66" s="24">
        <v>652.5</v>
      </c>
      <c r="G66" s="16"/>
      <c r="H66" s="1"/>
      <c r="I66" s="13">
        <f t="shared" si="0"/>
        <v>0</v>
      </c>
      <c r="J66" s="19" t="str">
        <f t="shared" si="1"/>
        <v>aguardando lançamento</v>
      </c>
    </row>
    <row r="67" spans="1:10" ht="34.15" customHeight="1" x14ac:dyDescent="0.25">
      <c r="A67" s="20">
        <v>48</v>
      </c>
      <c r="B67" s="20">
        <v>50</v>
      </c>
      <c r="C67" s="20" t="s">
        <v>10</v>
      </c>
      <c r="D67" s="20">
        <v>24363</v>
      </c>
      <c r="E67" s="21" t="s">
        <v>75</v>
      </c>
      <c r="F67" s="24">
        <v>5790</v>
      </c>
      <c r="G67" s="16"/>
      <c r="H67" s="1"/>
      <c r="I67" s="13">
        <f t="shared" si="0"/>
        <v>0</v>
      </c>
      <c r="J67" s="19" t="str">
        <f t="shared" si="1"/>
        <v>aguardando lançamento</v>
      </c>
    </row>
    <row r="68" spans="1:10" ht="25.9" customHeight="1" x14ac:dyDescent="0.25">
      <c r="A68" s="20">
        <v>49</v>
      </c>
      <c r="B68" s="20">
        <v>20</v>
      </c>
      <c r="C68" s="20" t="s">
        <v>10</v>
      </c>
      <c r="D68" s="20">
        <v>21341</v>
      </c>
      <c r="E68" s="21" t="s">
        <v>76</v>
      </c>
      <c r="F68" s="24">
        <v>3337.6</v>
      </c>
      <c r="G68" s="16"/>
      <c r="H68" s="1"/>
      <c r="I68" s="13">
        <f t="shared" si="0"/>
        <v>0</v>
      </c>
      <c r="J68" s="19" t="str">
        <f t="shared" si="1"/>
        <v>aguardando lançamento</v>
      </c>
    </row>
    <row r="69" spans="1:10" ht="42" customHeight="1" x14ac:dyDescent="0.25">
      <c r="A69" s="20">
        <v>50</v>
      </c>
      <c r="B69" s="20">
        <v>30</v>
      </c>
      <c r="C69" s="20" t="s">
        <v>10</v>
      </c>
      <c r="D69" s="20">
        <v>25068</v>
      </c>
      <c r="E69" s="21" t="s">
        <v>77</v>
      </c>
      <c r="F69" s="24">
        <v>6256</v>
      </c>
      <c r="G69" s="16"/>
      <c r="H69" s="1"/>
      <c r="I69" s="13">
        <f t="shared" si="0"/>
        <v>0</v>
      </c>
      <c r="J69" s="19" t="str">
        <f t="shared" si="1"/>
        <v>aguardando lançamento</v>
      </c>
    </row>
    <row r="70" spans="1:10" ht="34.15" customHeight="1" x14ac:dyDescent="0.25">
      <c r="A70" s="20">
        <v>51</v>
      </c>
      <c r="B70" s="20">
        <v>24</v>
      </c>
      <c r="C70" s="20" t="s">
        <v>10</v>
      </c>
      <c r="D70" s="20">
        <v>25069</v>
      </c>
      <c r="E70" s="21" t="s">
        <v>78</v>
      </c>
      <c r="F70" s="24">
        <v>7123.68</v>
      </c>
      <c r="G70" s="16"/>
      <c r="H70" s="1"/>
      <c r="I70" s="13">
        <f t="shared" si="0"/>
        <v>0</v>
      </c>
      <c r="J70" s="19" t="str">
        <f t="shared" si="1"/>
        <v>aguardando lançamento</v>
      </c>
    </row>
    <row r="71" spans="1:10" ht="24.6" customHeight="1" x14ac:dyDescent="0.25">
      <c r="A71" s="20">
        <v>52</v>
      </c>
      <c r="B71" s="20">
        <v>50</v>
      </c>
      <c r="C71" s="20" t="s">
        <v>10</v>
      </c>
      <c r="D71" s="20">
        <v>8270</v>
      </c>
      <c r="E71" s="21" t="s">
        <v>79</v>
      </c>
      <c r="F71" s="24">
        <v>185</v>
      </c>
      <c r="G71" s="16"/>
      <c r="H71" s="1"/>
      <c r="I71" s="13">
        <f t="shared" si="0"/>
        <v>0</v>
      </c>
      <c r="J71" s="19" t="str">
        <f t="shared" si="1"/>
        <v>aguardando lançamento</v>
      </c>
    </row>
    <row r="72" spans="1:10" ht="25.15" customHeight="1" x14ac:dyDescent="0.25">
      <c r="A72" s="20">
        <v>53</v>
      </c>
      <c r="B72" s="20">
        <v>10</v>
      </c>
      <c r="C72" s="20" t="s">
        <v>10</v>
      </c>
      <c r="D72" s="20">
        <v>8269</v>
      </c>
      <c r="E72" s="21" t="s">
        <v>80</v>
      </c>
      <c r="F72" s="24">
        <v>75</v>
      </c>
      <c r="G72" s="16"/>
      <c r="H72" s="1"/>
      <c r="I72" s="13">
        <f t="shared" si="0"/>
        <v>0</v>
      </c>
      <c r="J72" s="19" t="str">
        <f t="shared" si="1"/>
        <v>aguardando lançamento</v>
      </c>
    </row>
    <row r="73" spans="1:10" ht="23.25" x14ac:dyDescent="0.25">
      <c r="A73" s="20">
        <v>54</v>
      </c>
      <c r="B73" s="20">
        <v>20</v>
      </c>
      <c r="C73" s="20" t="s">
        <v>10</v>
      </c>
      <c r="D73" s="20">
        <v>8267</v>
      </c>
      <c r="E73" s="21" t="s">
        <v>81</v>
      </c>
      <c r="F73" s="24">
        <v>118.5</v>
      </c>
      <c r="G73" s="16"/>
      <c r="H73" s="1"/>
      <c r="I73" s="13">
        <f t="shared" si="0"/>
        <v>0</v>
      </c>
      <c r="J73" s="19" t="str">
        <f t="shared" si="1"/>
        <v>aguardando lançamento</v>
      </c>
    </row>
    <row r="74" spans="1:10" ht="23.25" x14ac:dyDescent="0.25">
      <c r="A74" s="20">
        <v>55</v>
      </c>
      <c r="B74" s="20">
        <v>100</v>
      </c>
      <c r="C74" s="20" t="s">
        <v>10</v>
      </c>
      <c r="D74" s="20">
        <v>8268</v>
      </c>
      <c r="E74" s="21" t="s">
        <v>82</v>
      </c>
      <c r="F74" s="24">
        <v>65</v>
      </c>
      <c r="G74" s="16"/>
      <c r="H74" s="1"/>
      <c r="I74" s="13">
        <f t="shared" si="0"/>
        <v>0</v>
      </c>
      <c r="J74" s="19" t="str">
        <f t="shared" si="1"/>
        <v>aguardando lançamento</v>
      </c>
    </row>
    <row r="75" spans="1:10" ht="26.45" customHeight="1" x14ac:dyDescent="0.25">
      <c r="A75" s="20">
        <v>56</v>
      </c>
      <c r="B75" s="20">
        <v>20</v>
      </c>
      <c r="C75" s="20" t="s">
        <v>10</v>
      </c>
      <c r="D75" s="20">
        <v>8266</v>
      </c>
      <c r="E75" s="21" t="s">
        <v>83</v>
      </c>
      <c r="F75" s="24">
        <v>220</v>
      </c>
      <c r="G75" s="16"/>
      <c r="H75" s="1"/>
      <c r="I75" s="13">
        <f t="shared" si="0"/>
        <v>0</v>
      </c>
      <c r="J75" s="19" t="str">
        <f t="shared" si="1"/>
        <v>aguardando lançamento</v>
      </c>
    </row>
    <row r="76" spans="1:10" ht="34.9" customHeight="1" x14ac:dyDescent="0.25">
      <c r="A76" s="20">
        <v>57</v>
      </c>
      <c r="B76" s="20">
        <v>20</v>
      </c>
      <c r="C76" s="20" t="s">
        <v>10</v>
      </c>
      <c r="D76" s="20">
        <v>19052</v>
      </c>
      <c r="E76" s="21" t="s">
        <v>84</v>
      </c>
      <c r="F76" s="24">
        <v>227</v>
      </c>
      <c r="G76" s="16"/>
      <c r="H76" s="1"/>
      <c r="I76" s="13">
        <f t="shared" si="0"/>
        <v>0</v>
      </c>
      <c r="J76" s="19" t="str">
        <f t="shared" si="1"/>
        <v>aguardando lançamento</v>
      </c>
    </row>
    <row r="77" spans="1:10" ht="34.9" customHeight="1" x14ac:dyDescent="0.25">
      <c r="A77" s="20">
        <v>58</v>
      </c>
      <c r="B77" s="20">
        <v>10</v>
      </c>
      <c r="C77" s="20" t="s">
        <v>10</v>
      </c>
      <c r="D77" s="20">
        <v>11310</v>
      </c>
      <c r="E77" s="21" t="s">
        <v>85</v>
      </c>
      <c r="F77" s="24">
        <v>249.5</v>
      </c>
      <c r="G77" s="16"/>
      <c r="H77" s="1"/>
      <c r="I77" s="13">
        <f t="shared" si="0"/>
        <v>0</v>
      </c>
      <c r="J77" s="19" t="str">
        <f t="shared" si="1"/>
        <v>aguardando lançamento</v>
      </c>
    </row>
    <row r="78" spans="1:10" ht="33" customHeight="1" x14ac:dyDescent="0.25">
      <c r="A78" s="20">
        <v>59</v>
      </c>
      <c r="B78" s="20">
        <v>10</v>
      </c>
      <c r="C78" s="20" t="s">
        <v>10</v>
      </c>
      <c r="D78" s="20">
        <v>12930</v>
      </c>
      <c r="E78" s="21" t="s">
        <v>86</v>
      </c>
      <c r="F78" s="24">
        <v>643</v>
      </c>
      <c r="G78" s="16"/>
      <c r="H78" s="1"/>
      <c r="I78" s="13">
        <f t="shared" si="0"/>
        <v>0</v>
      </c>
      <c r="J78" s="19" t="str">
        <f t="shared" si="1"/>
        <v>aguardando lançamento</v>
      </c>
    </row>
    <row r="79" spans="1:10" ht="35.450000000000003" customHeight="1" x14ac:dyDescent="0.25">
      <c r="A79" s="22">
        <v>60</v>
      </c>
      <c r="B79" s="22">
        <v>60</v>
      </c>
      <c r="C79" s="22" t="s">
        <v>10</v>
      </c>
      <c r="D79" s="22">
        <v>11307</v>
      </c>
      <c r="E79" s="23" t="s">
        <v>87</v>
      </c>
      <c r="F79" s="25">
        <v>390.5</v>
      </c>
      <c r="G79" s="16"/>
      <c r="H79" s="1"/>
      <c r="I79" s="13">
        <f t="shared" si="0"/>
        <v>0</v>
      </c>
      <c r="J79" s="19" t="str">
        <f t="shared" si="1"/>
        <v>aguardando lançamento</v>
      </c>
    </row>
    <row r="80" spans="1:10" ht="35.450000000000003" customHeight="1" x14ac:dyDescent="0.25">
      <c r="A80" s="20">
        <v>61</v>
      </c>
      <c r="B80" s="20">
        <v>30</v>
      </c>
      <c r="C80" s="20" t="s">
        <v>10</v>
      </c>
      <c r="D80" s="20">
        <v>11308</v>
      </c>
      <c r="E80" s="21" t="s">
        <v>88</v>
      </c>
      <c r="F80" s="24">
        <v>472.5</v>
      </c>
      <c r="G80" s="16"/>
      <c r="H80" s="1"/>
      <c r="I80" s="13">
        <f t="shared" si="0"/>
        <v>0</v>
      </c>
      <c r="J80" s="19" t="str">
        <f t="shared" si="1"/>
        <v>aguardando lançamento</v>
      </c>
    </row>
    <row r="81" spans="1:10" ht="36.6" customHeight="1" x14ac:dyDescent="0.25">
      <c r="A81" s="20">
        <v>62</v>
      </c>
      <c r="B81" s="20">
        <v>20</v>
      </c>
      <c r="C81" s="20" t="s">
        <v>10</v>
      </c>
      <c r="D81" s="20">
        <v>11309</v>
      </c>
      <c r="E81" s="21" t="s">
        <v>89</v>
      </c>
      <c r="F81" s="24">
        <v>429</v>
      </c>
      <c r="G81" s="16"/>
      <c r="H81" s="1"/>
      <c r="I81" s="13">
        <f t="shared" si="0"/>
        <v>0</v>
      </c>
      <c r="J81" s="19" t="str">
        <f t="shared" si="1"/>
        <v>aguardando lançamento</v>
      </c>
    </row>
    <row r="82" spans="1:10" ht="35.450000000000003" customHeight="1" x14ac:dyDescent="0.25">
      <c r="A82" s="20">
        <v>63</v>
      </c>
      <c r="B82" s="20">
        <v>20</v>
      </c>
      <c r="C82" s="20" t="s">
        <v>10</v>
      </c>
      <c r="D82" s="20">
        <v>4316</v>
      </c>
      <c r="E82" s="21" t="s">
        <v>90</v>
      </c>
      <c r="F82" s="24">
        <v>95</v>
      </c>
      <c r="G82" s="16"/>
      <c r="H82" s="1"/>
      <c r="I82" s="13">
        <f t="shared" si="0"/>
        <v>0</v>
      </c>
      <c r="J82" s="19" t="str">
        <f t="shared" si="1"/>
        <v>aguardando lançamento</v>
      </c>
    </row>
    <row r="83" spans="1:10" ht="33.75" x14ac:dyDescent="0.25">
      <c r="A83" s="20">
        <v>64</v>
      </c>
      <c r="B83" s="20">
        <v>30</v>
      </c>
      <c r="C83" s="20" t="s">
        <v>10</v>
      </c>
      <c r="D83" s="20">
        <v>4317</v>
      </c>
      <c r="E83" s="21" t="s">
        <v>91</v>
      </c>
      <c r="F83" s="24">
        <v>94.35</v>
      </c>
      <c r="G83" s="16"/>
      <c r="H83" s="1"/>
      <c r="I83" s="13">
        <f t="shared" si="0"/>
        <v>0</v>
      </c>
      <c r="J83" s="19" t="str">
        <f t="shared" si="1"/>
        <v>aguardando lançamento</v>
      </c>
    </row>
    <row r="84" spans="1:10" ht="32.450000000000003" customHeight="1" x14ac:dyDescent="0.25">
      <c r="A84" s="20">
        <v>65</v>
      </c>
      <c r="B84" s="20">
        <v>20</v>
      </c>
      <c r="C84" s="20" t="s">
        <v>10</v>
      </c>
      <c r="D84" s="20">
        <v>4318</v>
      </c>
      <c r="E84" s="21" t="s">
        <v>92</v>
      </c>
      <c r="F84" s="24">
        <v>124</v>
      </c>
      <c r="G84" s="16"/>
      <c r="H84" s="1"/>
      <c r="I84" s="13">
        <f t="shared" si="0"/>
        <v>0</v>
      </c>
      <c r="J84" s="19" t="str">
        <f t="shared" si="1"/>
        <v>aguardando lançamento</v>
      </c>
    </row>
    <row r="85" spans="1:10" ht="32.450000000000003" customHeight="1" x14ac:dyDescent="0.25">
      <c r="A85" s="20">
        <v>66</v>
      </c>
      <c r="B85" s="20">
        <v>100</v>
      </c>
      <c r="C85" s="20" t="s">
        <v>10</v>
      </c>
      <c r="D85" s="20">
        <v>11306</v>
      </c>
      <c r="E85" s="21" t="s">
        <v>93</v>
      </c>
      <c r="F85" s="24">
        <v>195</v>
      </c>
      <c r="G85" s="16"/>
      <c r="H85" s="1"/>
      <c r="I85" s="13">
        <f t="shared" ref="I85" si="2">H85*B85</f>
        <v>0</v>
      </c>
      <c r="J85" s="19" t="str">
        <f t="shared" ref="J85" si="3">_xlfn.IFS(H85="","aguardando lançamento",H85&lt;=F85,"correto", H85&gt;F85, "acima máximo")</f>
        <v>aguardando lançamento</v>
      </c>
    </row>
    <row r="86" spans="1:10" x14ac:dyDescent="0.25">
      <c r="A86" s="42" t="s">
        <v>27</v>
      </c>
      <c r="B86" s="43"/>
      <c r="C86" s="43"/>
      <c r="D86" s="43"/>
      <c r="E86" s="43"/>
      <c r="F86" s="43"/>
      <c r="G86" s="44"/>
      <c r="H86" s="45"/>
      <c r="I86" s="26">
        <f>SUM(I20:I85)</f>
        <v>0</v>
      </c>
    </row>
    <row r="88" spans="1:10" ht="15.75" x14ac:dyDescent="0.25">
      <c r="A88" s="39" t="s">
        <v>19</v>
      </c>
      <c r="B88" s="39"/>
      <c r="C88" s="39"/>
      <c r="D88" s="39"/>
      <c r="E88" s="39"/>
      <c r="F88" s="39"/>
      <c r="G88" s="39"/>
      <c r="H88" s="39"/>
      <c r="I88" s="39"/>
    </row>
    <row r="89" spans="1:10" ht="15.75" x14ac:dyDescent="0.25">
      <c r="A89" s="40" t="s">
        <v>20</v>
      </c>
      <c r="B89" s="40"/>
      <c r="C89" s="40"/>
      <c r="D89" s="40"/>
      <c r="E89" s="40"/>
      <c r="F89" s="40"/>
      <c r="G89" s="40"/>
      <c r="H89" s="40"/>
      <c r="I89" s="40"/>
    </row>
    <row r="90" spans="1:10" ht="51" customHeight="1" x14ac:dyDescent="0.25">
      <c r="A90" s="41" t="s">
        <v>21</v>
      </c>
      <c r="B90" s="41"/>
      <c r="C90" s="41"/>
      <c r="D90" s="41"/>
      <c r="E90" s="41"/>
      <c r="F90" s="41"/>
      <c r="G90" s="41"/>
      <c r="H90" s="41"/>
      <c r="I90" s="41"/>
    </row>
    <row r="91" spans="1:10" x14ac:dyDescent="0.25">
      <c r="A91" s="27"/>
      <c r="B91" s="27"/>
      <c r="C91" s="27"/>
      <c r="D91" s="27"/>
      <c r="E91" s="27"/>
      <c r="F91" s="27"/>
      <c r="G91" s="27"/>
      <c r="H91" s="28"/>
      <c r="I91" s="29"/>
    </row>
    <row r="92" spans="1:10" x14ac:dyDescent="0.25">
      <c r="A92" s="27"/>
      <c r="B92" s="27"/>
      <c r="C92" s="27"/>
      <c r="D92" s="27"/>
      <c r="E92" s="27"/>
      <c r="F92" s="27"/>
      <c r="G92" s="27"/>
      <c r="H92" s="28"/>
      <c r="I92" s="29"/>
    </row>
    <row r="93" spans="1:10" ht="15.75" x14ac:dyDescent="0.25">
      <c r="A93" s="36" t="s">
        <v>22</v>
      </c>
      <c r="B93" s="36"/>
      <c r="C93" s="36"/>
      <c r="D93" s="36"/>
      <c r="E93" s="36"/>
      <c r="F93" s="36"/>
      <c r="G93" s="36"/>
      <c r="H93" s="36"/>
      <c r="I93" s="36"/>
    </row>
    <row r="94" spans="1:10" ht="15.75" x14ac:dyDescent="0.25">
      <c r="A94" s="36"/>
      <c r="B94" s="36"/>
      <c r="C94" s="36"/>
      <c r="D94" s="36"/>
      <c r="E94" s="36"/>
      <c r="F94" s="36"/>
      <c r="G94" s="36"/>
      <c r="H94" s="36"/>
      <c r="I94" s="36"/>
    </row>
    <row r="95" spans="1:10" x14ac:dyDescent="0.25">
      <c r="A95" s="27"/>
      <c r="B95" s="27"/>
      <c r="C95" s="27"/>
      <c r="D95" s="27"/>
      <c r="E95" s="27"/>
      <c r="F95" s="27"/>
      <c r="G95" s="27"/>
      <c r="H95" s="28"/>
      <c r="I95" s="29"/>
    </row>
    <row r="96" spans="1:10" x14ac:dyDescent="0.25">
      <c r="A96" s="27"/>
      <c r="B96" s="27"/>
      <c r="C96" s="27"/>
      <c r="D96" s="27"/>
      <c r="E96" s="27"/>
      <c r="F96" s="27"/>
      <c r="G96" s="27"/>
      <c r="H96" s="28"/>
      <c r="I96" s="29"/>
    </row>
    <row r="97" spans="1:9" ht="15.75" x14ac:dyDescent="0.25">
      <c r="A97" s="36" t="s">
        <v>23</v>
      </c>
      <c r="B97" s="36"/>
      <c r="C97" s="36"/>
      <c r="D97" s="36"/>
      <c r="E97" s="36"/>
      <c r="F97" s="36"/>
      <c r="G97" s="36"/>
      <c r="H97" s="36"/>
      <c r="I97" s="36"/>
    </row>
    <row r="98" spans="1:9" x14ac:dyDescent="0.25">
      <c r="A98" s="27"/>
      <c r="B98" s="27"/>
      <c r="C98" s="27"/>
      <c r="D98" s="27"/>
      <c r="E98" s="27"/>
      <c r="F98" s="27"/>
      <c r="G98" s="27"/>
      <c r="H98" s="28"/>
      <c r="I98" s="29"/>
    </row>
    <row r="99" spans="1:9" x14ac:dyDescent="0.25">
      <c r="A99" s="27"/>
      <c r="B99" s="27"/>
      <c r="C99" s="27"/>
      <c r="D99" s="27"/>
      <c r="E99" s="27"/>
      <c r="F99" s="27"/>
      <c r="G99" s="27"/>
      <c r="H99" s="28"/>
      <c r="I99" s="29"/>
    </row>
    <row r="100" spans="1:9" x14ac:dyDescent="0.25">
      <c r="A100" s="27"/>
      <c r="B100" s="27"/>
      <c r="C100" s="27"/>
      <c r="D100" s="27"/>
      <c r="E100" s="27"/>
      <c r="F100" s="27"/>
      <c r="G100" s="27"/>
      <c r="H100" s="28"/>
      <c r="I100" s="29"/>
    </row>
  </sheetData>
  <sheetProtection algorithmName="SHA-512" hashValue="z4UejhhUi13da5RLMxdzkygiWL080I88qMo4/j9ofBcIl+s6/J2vqUm9WgBlej764vqbRGSkO8scAMLCuvhVMA==" saltValue="x/mMKNiMeH9Ppg/A7k/eig==" spinCount="100000" sheet="1" objects="1" scenarios="1"/>
  <mergeCells count="22">
    <mergeCell ref="A93:I93"/>
    <mergeCell ref="A94:I94"/>
    <mergeCell ref="A97:I97"/>
    <mergeCell ref="B10:I10"/>
    <mergeCell ref="C11:I11"/>
    <mergeCell ref="B12:I12"/>
    <mergeCell ref="C13:I13"/>
    <mergeCell ref="D14:I14"/>
    <mergeCell ref="A17:I17"/>
    <mergeCell ref="A88:I88"/>
    <mergeCell ref="A89:I89"/>
    <mergeCell ref="A90:I90"/>
    <mergeCell ref="B15:I15"/>
    <mergeCell ref="A86:H86"/>
    <mergeCell ref="A9:B9"/>
    <mergeCell ref="C9:I9"/>
    <mergeCell ref="C8:I8"/>
    <mergeCell ref="A1:I1"/>
    <mergeCell ref="A2:I2"/>
    <mergeCell ref="A3:I3"/>
    <mergeCell ref="A6:I6"/>
    <mergeCell ref="A4:I4"/>
  </mergeCells>
  <conditionalFormatting sqref="J20:J85">
    <cfRule type="containsText" dxfId="2" priority="1" operator="containsText" text="aguardando lançamento">
      <formula>NOT(ISERROR(SEARCH("aguardando lançamento",J20)))</formula>
    </cfRule>
    <cfRule type="containsText" dxfId="1" priority="2" operator="containsText" text="correto">
      <formula>NOT(ISERROR(SEARCH("correto",J20)))</formula>
    </cfRule>
    <cfRule type="cellIs" dxfId="0" priority="3" operator="equal">
      <formula>"acima máximo"</formula>
    </cfRule>
  </conditionalFormatting>
  <pageMargins left="0.7" right="0.7" top="0.75" bottom="0.75" header="0.3" footer="0.3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licitacao2</dc:creator>
  <cp:lastModifiedBy>licitacao4</cp:lastModifiedBy>
  <cp:lastPrinted>2025-10-24T18:37:16Z</cp:lastPrinted>
  <dcterms:created xsi:type="dcterms:W3CDTF">2015-06-05T18:19:34Z</dcterms:created>
  <dcterms:modified xsi:type="dcterms:W3CDTF">2025-11-13T11:43:33Z</dcterms:modified>
</cp:coreProperties>
</file>