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Departamento de Licitacoes - LICITACAO\LICITACAO\5-LICITACOES_2025\2-PREGAO\85-RP_dedetizacao_limpeza_caixas_d_agua_LOTE_AMPLA\"/>
    </mc:Choice>
  </mc:AlternateContent>
  <xr:revisionPtr revIDLastSave="0" documentId="13_ncr:1_{632E5C8F-0F8D-4AC7-A3F9-F7E18671C2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27" i="1"/>
  <c r="K28" i="1"/>
  <c r="K29" i="1"/>
  <c r="K30" i="1"/>
  <c r="K33" i="1"/>
  <c r="K21" i="1"/>
  <c r="J23" i="1"/>
  <c r="J24" i="1"/>
  <c r="J25" i="1"/>
  <c r="J26" i="1"/>
  <c r="J27" i="1"/>
  <c r="J28" i="1"/>
  <c r="J29" i="1"/>
  <c r="J30" i="1"/>
  <c r="J33" i="1"/>
  <c r="I34" i="1" s="1"/>
  <c r="J22" i="1"/>
  <c r="J21" i="1"/>
  <c r="J31" i="1" l="1"/>
  <c r="G36" i="1" s="1"/>
</calcChain>
</file>

<file path=xl/sharedStrings.xml><?xml version="1.0" encoding="utf-8"?>
<sst xmlns="http://schemas.openxmlformats.org/spreadsheetml/2006/main" count="64" uniqueCount="44">
  <si>
    <t>Razão Social:</t>
  </si>
  <si>
    <t>Endereço:</t>
  </si>
  <si>
    <t>CNPJ:</t>
  </si>
  <si>
    <t>Telefone:</t>
  </si>
  <si>
    <t>E-mail:</t>
  </si>
  <si>
    <t>Agência:</t>
  </si>
  <si>
    <t>Conta Bancária nº:</t>
  </si>
  <si>
    <t>Banco:</t>
  </si>
  <si>
    <t>LOTE</t>
  </si>
  <si>
    <t>ITEM</t>
  </si>
  <si>
    <t>QTD</t>
  </si>
  <si>
    <t>UN</t>
  </si>
  <si>
    <t>COD. PMCV</t>
  </si>
  <si>
    <t>DESCRIÇÃO</t>
  </si>
  <si>
    <t>VALOR UNITÁRIO PROPOSTO R$</t>
  </si>
  <si>
    <t>VALOR TOTAL ESTIMADO DO LOTE 01</t>
  </si>
  <si>
    <t>VALOR MÁXIMO UNITÁRIO R$</t>
  </si>
  <si>
    <t>VALOR TOTAL ESTIMADO R$</t>
  </si>
  <si>
    <t>ANEXO IV</t>
  </si>
  <si>
    <t>Ao Pregoeiro do Município de Coronel Vivida – PR</t>
  </si>
  <si>
    <t>ATENÇÃO: ESTE MODELO DE PROPOSTA DEVERÁ SER PREENCHIDO PELO(S) LICITANTE(S) VENCEDOR(ES).</t>
  </si>
  <si>
    <t>-Validade da proposta: 60 (sessenta) dias.</t>
  </si>
  <si>
    <t>-Prazo de entrega: Conforme Edital.</t>
  </si>
  <si>
    <t>-Nos valores propostos estão inclusos todos os custos operacionais, encargos previdenciários, trabalhistas, tributários, comerciais, fretes e carretos, e quaisquer outros que incidam direta ou indiretamente na execução do serviço de forma que o objeto do certame não tenha ônus para o Município de Coronel Vivida.</t>
  </si>
  <si>
    <t>Local e Data.</t>
  </si>
  <si>
    <t>Nome a assinatura do representante legal</t>
  </si>
  <si>
    <t xml:space="preserve"> PROPOSTA DE PREÇOS ATUALIZADA</t>
  </si>
  <si>
    <t>Status</t>
  </si>
  <si>
    <t>M²</t>
  </si>
  <si>
    <t>VALOR TOTAL ESTIMADO DO LOTE 02</t>
  </si>
  <si>
    <t>LIMPEZA DE CAIXAS D’AGUA, CAPACIDADE PARA 250 LITROS, COM FORNECIMENTO DE TODO MATERIAL NECESSARIO PARA A EXECUÇÃO DOS SERVIÇOS</t>
  </si>
  <si>
    <t>LIMPEZA DE CAIXAS D’AGUA, CAPACIDADE PARA 310 LITROS, COM FORNECIMENTO DE TODO MATERIAL NECESSARIO PARA A EXECUÇÃO DOS SERVIÇOS</t>
  </si>
  <si>
    <t>LIMPEZA DE CAIXAS D’AGUA, CAPACIDADE PARA 500 LITROS, COM FORNECIMENTO DE TODO MATERIAL NECESSARIO PARA A EXECUÇÃO DOS SERVIÇOS</t>
  </si>
  <si>
    <t>LIMPEZA DE CAIXAS D’AGUA, CAPACIDADE PARA 750 LITROS, COM FORNECIMENTO DE TODO MATERIAL NECESSARIO PARA A EXECUÇÃO DOS SERVIÇOS</t>
  </si>
  <si>
    <t>LIMPEZA DE CAIXAS D’AGUA, CAPACIDADE PARA 1.000 LITROS, COM FORNECIMENTO DE TODO MATERIAL NECESSARIO PARA A EXECUÇÃO DOS SERVIÇOS</t>
  </si>
  <si>
    <t>LIMPEZA DE CAIXAS D’AGUA, CAPACIDADE PARA 3.000 LITROS, COM FORNECIMENTO DE TODO MATERIAL NECESSARIO PARA A EXECUÇÃO DOS SERVIÇOS</t>
  </si>
  <si>
    <t>LIMPEZA DE CAIXAS D’AGUA, CAPACIDADE PARA 5.000 LITROS, COM FORNECIMENTO DE TODO MATERIAL NECESSARIO PARA A EXECUÇÃO DOS SERVIÇOS</t>
  </si>
  <si>
    <t>LIMPEZA DE CAIXAS D'AGUA, CAPACIDADE PARA 15.000 LITROS, COM FORNECIMENTO DE TODO MATERIAL NECESSARIO PARA A EXECUÇÃO DOS SERVIÇOS</t>
  </si>
  <si>
    <t>LIMPEZA DE CAIXAS D’AGUA, CAPACIDADE PARA 20.000 LITROS, COM FORNECIMENTO DE TODO MATERIAL NECESSARIO PARA A EXECUÇÃO DOS SERVIÇOS</t>
  </si>
  <si>
    <t>LIMPEZA DE CAIXAS D’AGUA, CAPACIDADE PARA 30.000 LITROS, COM FORNECIMENTO DE TODO MATERIAL NECESSARIO PARA A EXECUÇÃO DOS SERVIÇOS</t>
  </si>
  <si>
    <t>SERVICO DE DEDETIZAÇÃO E DESRATIZAÇÃO DE DIVERSOS PRÉDIOS PÚBLICOS</t>
  </si>
  <si>
    <t>Apresentamos nossa proposta de preços para execução dos serviços do(s) lote(s) abaixo detalhado(s):</t>
  </si>
  <si>
    <t>Valor total da proposta</t>
  </si>
  <si>
    <t>PREGÃO ELETRÔNICO Nº 85/2025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</si>
</sst>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C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4" fontId="11" fillId="0" borderId="1" xfId="1" applyFont="1" applyBorder="1" applyAlignment="1" applyProtection="1">
      <alignment horizontal="right" vertical="center" wrapText="1"/>
      <protection locked="0"/>
    </xf>
    <xf numFmtId="44" fontId="11" fillId="0" borderId="4" xfId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44" fontId="10" fillId="0" borderId="1" xfId="1" applyFont="1" applyBorder="1" applyAlignment="1" applyProtection="1">
      <alignment horizontal="center" vertical="center" wrapText="1"/>
    </xf>
    <xf numFmtId="44" fontId="3" fillId="0" borderId="1" xfId="1" applyFont="1" applyBorder="1" applyAlignment="1" applyProtection="1">
      <alignment horizontal="center" vertical="center" wrapText="1"/>
    </xf>
    <xf numFmtId="44" fontId="11" fillId="0" borderId="1" xfId="1" applyFont="1" applyBorder="1" applyAlignment="1" applyProtection="1">
      <alignment horizontal="right" vertical="center" wrapText="1"/>
    </xf>
    <xf numFmtId="44" fontId="2" fillId="0" borderId="1" xfId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44" fontId="2" fillId="0" borderId="0" xfId="0" applyNumberFormat="1" applyFont="1" applyAlignment="1" applyProtection="1">
      <alignment horizontal="right" vertical="center" wrapText="1"/>
      <protection locked="0"/>
    </xf>
    <xf numFmtId="4" fontId="2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/>
    </xf>
  </cellXfs>
  <cellStyles count="2">
    <cellStyle name="Mo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3"/>
  <sheetViews>
    <sheetView tabSelected="1" zoomScaleNormal="100" workbookViewId="0">
      <selection activeCell="I33" sqref="I33"/>
    </sheetView>
  </sheetViews>
  <sheetFormatPr defaultColWidth="9.109375" defaultRowHeight="14.4" x14ac:dyDescent="0.3"/>
  <cols>
    <col min="2" max="2" width="7.33203125" bestFit="1" customWidth="1"/>
    <col min="3" max="3" width="6.5546875" customWidth="1"/>
    <col min="4" max="4" width="8.88671875" customWidth="1"/>
    <col min="5" max="5" width="5.6640625" customWidth="1"/>
    <col min="6" max="6" width="6" bestFit="1" customWidth="1"/>
    <col min="7" max="7" width="23" customWidth="1"/>
    <col min="8" max="8" width="10.44140625" style="25" bestFit="1" customWidth="1"/>
    <col min="9" max="9" width="10.6640625" style="26" customWidth="1"/>
    <col min="10" max="10" width="12.21875" style="26" bestFit="1" customWidth="1"/>
  </cols>
  <sheetData>
    <row r="1" spans="2:12" ht="15.6" x14ac:dyDescent="0.3">
      <c r="B1" s="41" t="s">
        <v>18</v>
      </c>
      <c r="C1" s="41"/>
      <c r="D1" s="41"/>
      <c r="E1" s="41"/>
      <c r="F1" s="41"/>
      <c r="G1" s="41"/>
      <c r="H1" s="41"/>
      <c r="I1" s="41"/>
      <c r="J1" s="41"/>
      <c r="L1" s="6"/>
    </row>
    <row r="2" spans="2:12" ht="15.6" x14ac:dyDescent="0.3">
      <c r="B2" s="42" t="s">
        <v>43</v>
      </c>
      <c r="C2" s="42"/>
      <c r="D2" s="42"/>
      <c r="E2" s="42"/>
      <c r="F2" s="42"/>
      <c r="G2" s="42"/>
      <c r="H2" s="42"/>
      <c r="I2" s="42"/>
      <c r="J2" s="42"/>
    </row>
    <row r="3" spans="2:12" ht="15.6" x14ac:dyDescent="0.3">
      <c r="B3" s="43" t="s">
        <v>26</v>
      </c>
      <c r="C3" s="43"/>
      <c r="D3" s="43"/>
      <c r="E3" s="43"/>
      <c r="F3" s="43"/>
      <c r="G3" s="43"/>
      <c r="H3" s="43"/>
      <c r="I3" s="43"/>
      <c r="J3" s="43"/>
    </row>
    <row r="4" spans="2:12" ht="34.5" customHeight="1" x14ac:dyDescent="0.3">
      <c r="B4" s="45" t="s">
        <v>20</v>
      </c>
      <c r="C4" s="45"/>
      <c r="D4" s="45"/>
      <c r="E4" s="45"/>
      <c r="F4" s="45"/>
      <c r="G4" s="45"/>
      <c r="H4" s="45"/>
      <c r="I4" s="45"/>
      <c r="J4" s="45"/>
    </row>
    <row r="5" spans="2:12" ht="15.6" x14ac:dyDescent="0.3">
      <c r="B5" s="7"/>
      <c r="C5" s="7"/>
      <c r="D5" s="7"/>
      <c r="E5" s="7"/>
      <c r="F5" s="7"/>
      <c r="G5" s="7"/>
      <c r="H5" s="7"/>
      <c r="I5" s="7"/>
      <c r="J5" s="7"/>
    </row>
    <row r="6" spans="2:12" ht="15.6" x14ac:dyDescent="0.3">
      <c r="B6" s="44" t="s">
        <v>19</v>
      </c>
      <c r="C6" s="44"/>
      <c r="D6" s="44"/>
      <c r="E6" s="44"/>
      <c r="F6" s="44"/>
      <c r="G6" s="44"/>
      <c r="H6" s="44"/>
      <c r="I6" s="44"/>
      <c r="J6" s="44"/>
    </row>
    <row r="7" spans="2:12" ht="15.6" x14ac:dyDescent="0.3">
      <c r="B7" s="8"/>
      <c r="C7" s="9"/>
      <c r="D7" s="9"/>
      <c r="E7" s="9"/>
      <c r="F7" s="9"/>
      <c r="G7" s="9"/>
      <c r="H7" s="9"/>
      <c r="I7" s="9"/>
      <c r="J7" s="9"/>
    </row>
    <row r="8" spans="2:12" ht="15.6" x14ac:dyDescent="0.3">
      <c r="B8" s="10" t="s">
        <v>0</v>
      </c>
      <c r="C8" s="10"/>
      <c r="D8" s="31"/>
      <c r="E8" s="31"/>
      <c r="F8" s="31"/>
      <c r="G8" s="31"/>
      <c r="H8" s="31"/>
      <c r="I8" s="31"/>
      <c r="J8" s="31"/>
    </row>
    <row r="9" spans="2:12" ht="15.6" x14ac:dyDescent="0.3">
      <c r="B9" s="44" t="s">
        <v>1</v>
      </c>
      <c r="C9" s="44"/>
      <c r="D9" s="31"/>
      <c r="E9" s="31"/>
      <c r="F9" s="31"/>
      <c r="G9" s="31"/>
      <c r="H9" s="31"/>
      <c r="I9" s="31"/>
      <c r="J9" s="31"/>
    </row>
    <row r="10" spans="2:12" ht="15.6" x14ac:dyDescent="0.3">
      <c r="B10" s="10" t="s">
        <v>2</v>
      </c>
      <c r="C10" s="31"/>
      <c r="D10" s="31"/>
      <c r="E10" s="31"/>
      <c r="F10" s="31"/>
      <c r="G10" s="31"/>
      <c r="H10" s="31"/>
      <c r="I10" s="31"/>
      <c r="J10" s="31"/>
    </row>
    <row r="11" spans="2:12" ht="15.6" x14ac:dyDescent="0.3">
      <c r="B11" s="10" t="s">
        <v>3</v>
      </c>
      <c r="C11" s="10"/>
      <c r="D11" s="31"/>
      <c r="E11" s="31"/>
      <c r="F11" s="31"/>
      <c r="G11" s="31"/>
      <c r="H11" s="31"/>
      <c r="I11" s="31"/>
      <c r="J11" s="31"/>
    </row>
    <row r="12" spans="2:12" ht="15.6" x14ac:dyDescent="0.3">
      <c r="B12" s="10" t="s">
        <v>4</v>
      </c>
      <c r="C12" s="31"/>
      <c r="D12" s="31"/>
      <c r="E12" s="31"/>
      <c r="F12" s="31"/>
      <c r="G12" s="31"/>
      <c r="H12" s="31"/>
      <c r="I12" s="31"/>
      <c r="J12" s="31"/>
    </row>
    <row r="13" spans="2:12" ht="15.6" x14ac:dyDescent="0.3">
      <c r="B13" s="10" t="s">
        <v>5</v>
      </c>
      <c r="C13" s="10"/>
      <c r="D13" s="31"/>
      <c r="E13" s="31"/>
      <c r="F13" s="31"/>
      <c r="G13" s="31"/>
      <c r="H13" s="31"/>
      <c r="I13" s="31"/>
      <c r="J13" s="31"/>
    </row>
    <row r="14" spans="2:12" ht="15.6" x14ac:dyDescent="0.3">
      <c r="B14" s="11" t="s">
        <v>6</v>
      </c>
      <c r="C14" s="11"/>
      <c r="D14" s="11"/>
      <c r="E14" s="32"/>
      <c r="F14" s="32"/>
      <c r="G14" s="32"/>
      <c r="H14" s="32"/>
      <c r="I14" s="32"/>
      <c r="J14" s="32"/>
    </row>
    <row r="15" spans="2:12" ht="15.6" x14ac:dyDescent="0.3">
      <c r="B15" s="11" t="s">
        <v>7</v>
      </c>
      <c r="C15" s="32"/>
      <c r="D15" s="32"/>
      <c r="E15" s="32"/>
      <c r="F15" s="32"/>
      <c r="G15" s="32"/>
      <c r="H15" s="32"/>
      <c r="I15" s="32"/>
      <c r="J15" s="32"/>
    </row>
    <row r="16" spans="2:12" ht="15.6" x14ac:dyDescent="0.3">
      <c r="B16" s="12"/>
      <c r="C16" s="12"/>
      <c r="D16" s="12"/>
      <c r="E16" s="12"/>
      <c r="F16" s="12"/>
      <c r="G16" s="12"/>
      <c r="H16" s="12"/>
      <c r="I16" s="12"/>
      <c r="J16" s="12"/>
    </row>
    <row r="17" spans="2:11" ht="15.6" customHeight="1" x14ac:dyDescent="0.3">
      <c r="B17" s="46" t="s">
        <v>41</v>
      </c>
      <c r="C17" s="46"/>
      <c r="D17" s="46"/>
      <c r="E17" s="46"/>
      <c r="F17" s="46"/>
      <c r="G17" s="46"/>
      <c r="H17" s="46"/>
      <c r="I17" s="46"/>
      <c r="J17" s="46"/>
    </row>
    <row r="18" spans="2:11" ht="15.6" customHeight="1" x14ac:dyDescent="0.3">
      <c r="B18" s="46"/>
      <c r="C18" s="46"/>
      <c r="D18" s="46"/>
      <c r="E18" s="46"/>
      <c r="F18" s="46"/>
      <c r="G18" s="46"/>
      <c r="H18" s="46"/>
      <c r="I18" s="46"/>
      <c r="J18" s="46"/>
    </row>
    <row r="20" spans="2:11" ht="55.2" x14ac:dyDescent="0.3">
      <c r="B20" s="29" t="s">
        <v>8</v>
      </c>
      <c r="C20" s="13" t="s">
        <v>9</v>
      </c>
      <c r="D20" s="13" t="s">
        <v>10</v>
      </c>
      <c r="E20" s="13" t="s">
        <v>11</v>
      </c>
      <c r="F20" s="13" t="s">
        <v>12</v>
      </c>
      <c r="G20" s="13" t="s">
        <v>13</v>
      </c>
      <c r="H20" s="14" t="s">
        <v>16</v>
      </c>
      <c r="I20" s="15" t="s">
        <v>14</v>
      </c>
      <c r="J20" s="15" t="s">
        <v>17</v>
      </c>
      <c r="K20" s="28" t="s">
        <v>27</v>
      </c>
    </row>
    <row r="21" spans="2:11" ht="60" x14ac:dyDescent="0.3">
      <c r="B21" s="16">
        <v>1</v>
      </c>
      <c r="C21" s="16">
        <v>1</v>
      </c>
      <c r="D21" s="16">
        <v>12</v>
      </c>
      <c r="E21" s="16" t="s">
        <v>11</v>
      </c>
      <c r="F21" s="16">
        <v>23106</v>
      </c>
      <c r="G21" s="17" t="s">
        <v>30</v>
      </c>
      <c r="H21" s="18">
        <v>120</v>
      </c>
      <c r="I21" s="5"/>
      <c r="J21" s="19">
        <f>D21*I21</f>
        <v>0</v>
      </c>
      <c r="K21" t="str">
        <f>_xlfn.IFS(I21="","aguardando lançamento",I21&lt;=H21,"correto", I21&gt;H21, "acima máximo")</f>
        <v>aguardando lançamento</v>
      </c>
    </row>
    <row r="22" spans="2:11" ht="60" x14ac:dyDescent="0.3">
      <c r="B22" s="16">
        <v>1</v>
      </c>
      <c r="C22" s="16">
        <v>2</v>
      </c>
      <c r="D22" s="16">
        <v>12</v>
      </c>
      <c r="E22" s="16" t="s">
        <v>11</v>
      </c>
      <c r="F22" s="16">
        <v>23107</v>
      </c>
      <c r="G22" s="17" t="s">
        <v>31</v>
      </c>
      <c r="H22" s="18">
        <v>137.08000000000001</v>
      </c>
      <c r="I22" s="5"/>
      <c r="J22" s="19">
        <f t="shared" ref="J22:J33" si="0">D22*I22</f>
        <v>0</v>
      </c>
      <c r="K22" t="str">
        <f t="shared" ref="K22:K33" si="1">_xlfn.IFS(I22="","aguardando lançamento",I22&lt;=H22,"correto", I22&gt;H22, "acima máximo")</f>
        <v>aguardando lançamento</v>
      </c>
    </row>
    <row r="23" spans="2:11" ht="60" x14ac:dyDescent="0.3">
      <c r="B23" s="16">
        <v>1</v>
      </c>
      <c r="C23" s="16">
        <v>3</v>
      </c>
      <c r="D23" s="16">
        <v>93</v>
      </c>
      <c r="E23" s="16" t="s">
        <v>11</v>
      </c>
      <c r="F23" s="16">
        <v>23108</v>
      </c>
      <c r="G23" s="17" t="s">
        <v>32</v>
      </c>
      <c r="H23" s="18">
        <v>169.05</v>
      </c>
      <c r="I23" s="5"/>
      <c r="J23" s="19">
        <f t="shared" si="0"/>
        <v>0</v>
      </c>
      <c r="K23" t="str">
        <f t="shared" si="1"/>
        <v>aguardando lançamento</v>
      </c>
    </row>
    <row r="24" spans="2:11" ht="60" x14ac:dyDescent="0.3">
      <c r="B24" s="16">
        <v>1</v>
      </c>
      <c r="C24" s="16">
        <v>4</v>
      </c>
      <c r="D24" s="16">
        <v>6</v>
      </c>
      <c r="E24" s="16" t="s">
        <v>11</v>
      </c>
      <c r="F24" s="16">
        <v>24399</v>
      </c>
      <c r="G24" s="17" t="s">
        <v>33</v>
      </c>
      <c r="H24" s="18">
        <v>169.05</v>
      </c>
      <c r="I24" s="5"/>
      <c r="J24" s="19">
        <f t="shared" si="0"/>
        <v>0</v>
      </c>
      <c r="K24" t="str">
        <f t="shared" si="1"/>
        <v>aguardando lançamento</v>
      </c>
    </row>
    <row r="25" spans="2:11" ht="72" x14ac:dyDescent="0.3">
      <c r="B25" s="16">
        <v>1</v>
      </c>
      <c r="C25" s="16">
        <v>5</v>
      </c>
      <c r="D25" s="16">
        <v>129</v>
      </c>
      <c r="E25" s="16" t="s">
        <v>11</v>
      </c>
      <c r="F25" s="16">
        <v>23109</v>
      </c>
      <c r="G25" s="17" t="s">
        <v>34</v>
      </c>
      <c r="H25" s="18">
        <v>195.46</v>
      </c>
      <c r="I25" s="5"/>
      <c r="J25" s="19">
        <f t="shared" si="0"/>
        <v>0</v>
      </c>
      <c r="K25" t="str">
        <f t="shared" si="1"/>
        <v>aguardando lançamento</v>
      </c>
    </row>
    <row r="26" spans="2:11" ht="72" x14ac:dyDescent="0.3">
      <c r="B26" s="16">
        <v>1</v>
      </c>
      <c r="C26" s="16">
        <v>6</v>
      </c>
      <c r="D26" s="16">
        <v>6</v>
      </c>
      <c r="E26" s="16" t="s">
        <v>11</v>
      </c>
      <c r="F26" s="16">
        <v>23110</v>
      </c>
      <c r="G26" s="17" t="s">
        <v>35</v>
      </c>
      <c r="H26" s="18">
        <v>235.56</v>
      </c>
      <c r="I26" s="5"/>
      <c r="J26" s="19">
        <f t="shared" si="0"/>
        <v>0</v>
      </c>
      <c r="K26" t="str">
        <f t="shared" si="1"/>
        <v>aguardando lançamento</v>
      </c>
    </row>
    <row r="27" spans="2:11" ht="72" x14ac:dyDescent="0.3">
      <c r="B27" s="16">
        <v>1</v>
      </c>
      <c r="C27" s="16">
        <v>7</v>
      </c>
      <c r="D27" s="16">
        <v>12</v>
      </c>
      <c r="E27" s="16" t="s">
        <v>11</v>
      </c>
      <c r="F27" s="16">
        <v>23111</v>
      </c>
      <c r="G27" s="17" t="s">
        <v>36</v>
      </c>
      <c r="H27" s="18">
        <v>252</v>
      </c>
      <c r="I27" s="5"/>
      <c r="J27" s="19">
        <f t="shared" si="0"/>
        <v>0</v>
      </c>
      <c r="K27" t="str">
        <f t="shared" si="1"/>
        <v>aguardando lançamento</v>
      </c>
    </row>
    <row r="28" spans="2:11" ht="72" x14ac:dyDescent="0.3">
      <c r="B28" s="16">
        <v>1</v>
      </c>
      <c r="C28" s="16">
        <v>8</v>
      </c>
      <c r="D28" s="16">
        <v>6</v>
      </c>
      <c r="E28" s="16" t="s">
        <v>11</v>
      </c>
      <c r="F28" s="16">
        <v>25280</v>
      </c>
      <c r="G28" s="17" t="s">
        <v>37</v>
      </c>
      <c r="H28" s="18">
        <v>460</v>
      </c>
      <c r="I28" s="5"/>
      <c r="J28" s="19">
        <f t="shared" si="0"/>
        <v>0</v>
      </c>
      <c r="K28" t="str">
        <f t="shared" si="1"/>
        <v>aguardando lançamento</v>
      </c>
    </row>
    <row r="29" spans="2:11" ht="72" x14ac:dyDescent="0.3">
      <c r="B29" s="16">
        <v>1</v>
      </c>
      <c r="C29" s="16">
        <v>9</v>
      </c>
      <c r="D29" s="16">
        <v>15</v>
      </c>
      <c r="E29" s="16" t="s">
        <v>11</v>
      </c>
      <c r="F29" s="16">
        <v>23112</v>
      </c>
      <c r="G29" s="17" t="s">
        <v>38</v>
      </c>
      <c r="H29" s="18">
        <v>547</v>
      </c>
      <c r="I29" s="5"/>
      <c r="J29" s="19">
        <f t="shared" si="0"/>
        <v>0</v>
      </c>
      <c r="K29" t="str">
        <f t="shared" si="1"/>
        <v>aguardando lançamento</v>
      </c>
    </row>
    <row r="30" spans="2:11" ht="72" x14ac:dyDescent="0.3">
      <c r="B30" s="16">
        <v>1</v>
      </c>
      <c r="C30" s="16">
        <v>10</v>
      </c>
      <c r="D30" s="16">
        <v>9</v>
      </c>
      <c r="E30" s="16" t="s">
        <v>11</v>
      </c>
      <c r="F30" s="16">
        <v>23113</v>
      </c>
      <c r="G30" s="17" t="s">
        <v>39</v>
      </c>
      <c r="H30" s="18">
        <v>623.5</v>
      </c>
      <c r="I30" s="5"/>
      <c r="J30" s="19">
        <f t="shared" si="0"/>
        <v>0</v>
      </c>
      <c r="K30" t="str">
        <f t="shared" si="1"/>
        <v>aguardando lançamento</v>
      </c>
    </row>
    <row r="31" spans="2:11" x14ac:dyDescent="0.3">
      <c r="B31" s="40" t="s">
        <v>15</v>
      </c>
      <c r="C31" s="40"/>
      <c r="D31" s="40"/>
      <c r="E31" s="40"/>
      <c r="F31" s="40"/>
      <c r="G31" s="40"/>
      <c r="H31" s="40"/>
      <c r="I31" s="20"/>
      <c r="J31" s="21">
        <f>SUM(J21:J30)</f>
        <v>0</v>
      </c>
    </row>
    <row r="32" spans="2:11" ht="55.2" x14ac:dyDescent="0.3">
      <c r="B32" s="29" t="s">
        <v>8</v>
      </c>
      <c r="C32" s="29" t="s">
        <v>9</v>
      </c>
      <c r="D32" s="29" t="s">
        <v>10</v>
      </c>
      <c r="E32" s="29" t="s">
        <v>11</v>
      </c>
      <c r="F32" s="29" t="s">
        <v>12</v>
      </c>
      <c r="G32" s="29" t="s">
        <v>13</v>
      </c>
      <c r="H32" s="15" t="s">
        <v>16</v>
      </c>
      <c r="I32" s="15" t="s">
        <v>14</v>
      </c>
      <c r="J32" s="15" t="s">
        <v>17</v>
      </c>
      <c r="K32" s="28" t="s">
        <v>27</v>
      </c>
    </row>
    <row r="33" spans="2:11" ht="36" x14ac:dyDescent="0.3">
      <c r="B33" s="16">
        <v>2</v>
      </c>
      <c r="C33" s="16">
        <v>1</v>
      </c>
      <c r="D33" s="22">
        <v>85016.88</v>
      </c>
      <c r="E33" s="16" t="s">
        <v>28</v>
      </c>
      <c r="F33" s="16">
        <v>23114</v>
      </c>
      <c r="G33" s="17" t="s">
        <v>40</v>
      </c>
      <c r="H33" s="18">
        <v>1</v>
      </c>
      <c r="I33" s="4"/>
      <c r="J33" s="19">
        <f t="shared" si="0"/>
        <v>0</v>
      </c>
      <c r="K33" t="str">
        <f t="shared" si="1"/>
        <v>aguardando lançamento</v>
      </c>
    </row>
    <row r="34" spans="2:11" x14ac:dyDescent="0.3">
      <c r="B34" s="36" t="s">
        <v>29</v>
      </c>
      <c r="C34" s="36"/>
      <c r="D34" s="36"/>
      <c r="E34" s="36"/>
      <c r="F34" s="36"/>
      <c r="G34" s="36"/>
      <c r="H34" s="36"/>
      <c r="I34" s="37">
        <f>J33</f>
        <v>0</v>
      </c>
      <c r="J34" s="37"/>
    </row>
    <row r="35" spans="2:11" x14ac:dyDescent="0.3">
      <c r="B35" s="23"/>
      <c r="C35" s="23"/>
      <c r="D35" s="23"/>
      <c r="E35" s="23"/>
      <c r="F35" s="23"/>
      <c r="G35" s="23"/>
      <c r="H35" s="23"/>
      <c r="I35" s="24"/>
      <c r="J35" s="24"/>
    </row>
    <row r="36" spans="2:11" ht="15.6" x14ac:dyDescent="0.3">
      <c r="B36" s="47" t="s">
        <v>42</v>
      </c>
      <c r="C36" s="47"/>
      <c r="D36" s="47"/>
      <c r="E36" s="47"/>
      <c r="F36" s="47"/>
      <c r="G36" s="27">
        <f>SUM(J31+I34)</f>
        <v>0</v>
      </c>
      <c r="H36" s="23"/>
      <c r="I36" s="24"/>
      <c r="J36" s="24"/>
    </row>
    <row r="37" spans="2:11" x14ac:dyDescent="0.3">
      <c r="B37" s="38"/>
      <c r="C37" s="39"/>
      <c r="D37" s="39"/>
      <c r="E37" s="39"/>
      <c r="F37" s="39"/>
      <c r="G37" s="39"/>
      <c r="H37" s="39"/>
      <c r="I37" s="39"/>
      <c r="J37" s="39"/>
    </row>
    <row r="38" spans="2:11" ht="15.6" x14ac:dyDescent="0.3">
      <c r="B38" s="33" t="s">
        <v>21</v>
      </c>
      <c r="C38" s="33"/>
      <c r="D38" s="33"/>
      <c r="E38" s="33"/>
      <c r="F38" s="33"/>
      <c r="G38" s="33"/>
      <c r="H38" s="33"/>
      <c r="I38" s="33"/>
      <c r="J38" s="33"/>
    </row>
    <row r="39" spans="2:11" ht="15.6" x14ac:dyDescent="0.3">
      <c r="B39" s="34" t="s">
        <v>22</v>
      </c>
      <c r="C39" s="34"/>
      <c r="D39" s="34"/>
      <c r="E39" s="34"/>
      <c r="F39" s="34"/>
      <c r="G39" s="34"/>
      <c r="H39" s="34"/>
      <c r="I39" s="34"/>
      <c r="J39" s="34"/>
    </row>
    <row r="40" spans="2:11" ht="63.75" customHeight="1" x14ac:dyDescent="0.3">
      <c r="B40" s="35" t="s">
        <v>23</v>
      </c>
      <c r="C40" s="35"/>
      <c r="D40" s="35"/>
      <c r="E40" s="35"/>
      <c r="F40" s="35"/>
      <c r="G40" s="35"/>
      <c r="H40" s="35"/>
      <c r="I40" s="35"/>
      <c r="J40" s="35"/>
    </row>
    <row r="41" spans="2:11" x14ac:dyDescent="0.3">
      <c r="B41" s="1"/>
      <c r="C41" s="1"/>
      <c r="D41" s="1"/>
      <c r="E41" s="1"/>
      <c r="F41" s="1"/>
      <c r="G41" s="1"/>
      <c r="H41" s="2"/>
      <c r="I41" s="3"/>
      <c r="J41" s="3"/>
    </row>
    <row r="42" spans="2:11" x14ac:dyDescent="0.3">
      <c r="B42" s="1"/>
      <c r="C42" s="1"/>
      <c r="D42" s="1"/>
      <c r="E42" s="1"/>
      <c r="F42" s="1"/>
      <c r="G42" s="1"/>
      <c r="H42" s="2"/>
      <c r="I42" s="3"/>
      <c r="J42" s="3"/>
    </row>
    <row r="43" spans="2:11" ht="15.6" x14ac:dyDescent="0.3">
      <c r="B43" s="30" t="s">
        <v>24</v>
      </c>
      <c r="C43" s="30"/>
      <c r="D43" s="30"/>
      <c r="E43" s="30"/>
      <c r="F43" s="30"/>
      <c r="G43" s="30"/>
      <c r="H43" s="30"/>
      <c r="I43" s="30"/>
      <c r="J43" s="30"/>
    </row>
    <row r="44" spans="2:11" ht="15.6" x14ac:dyDescent="0.3">
      <c r="B44" s="30"/>
      <c r="C44" s="30"/>
      <c r="D44" s="30"/>
      <c r="E44" s="30"/>
      <c r="F44" s="30"/>
      <c r="G44" s="30"/>
      <c r="H44" s="30"/>
      <c r="I44" s="30"/>
      <c r="J44" s="30"/>
    </row>
    <row r="45" spans="2:11" x14ac:dyDescent="0.3">
      <c r="B45" s="1"/>
      <c r="C45" s="1"/>
      <c r="D45" s="1"/>
      <c r="E45" s="1"/>
      <c r="F45" s="1"/>
      <c r="G45" s="1"/>
      <c r="H45" s="2"/>
      <c r="I45" s="3"/>
      <c r="J45" s="3"/>
    </row>
    <row r="46" spans="2:11" x14ac:dyDescent="0.3">
      <c r="B46" s="1"/>
      <c r="C46" s="1"/>
      <c r="D46" s="1"/>
      <c r="E46" s="1"/>
      <c r="F46" s="1"/>
      <c r="G46" s="1"/>
      <c r="H46" s="2"/>
      <c r="I46" s="3"/>
      <c r="J46" s="3"/>
    </row>
    <row r="47" spans="2:11" ht="15.6" x14ac:dyDescent="0.3">
      <c r="B47" s="30" t="s">
        <v>25</v>
      </c>
      <c r="C47" s="30"/>
      <c r="D47" s="30"/>
      <c r="E47" s="30"/>
      <c r="F47" s="30"/>
      <c r="G47" s="30"/>
      <c r="H47" s="30"/>
      <c r="I47" s="30"/>
      <c r="J47" s="30"/>
    </row>
    <row r="48" spans="2:11" x14ac:dyDescent="0.3">
      <c r="B48" s="1"/>
      <c r="C48" s="1"/>
      <c r="D48" s="1"/>
      <c r="E48" s="1"/>
      <c r="F48" s="1"/>
      <c r="G48" s="1"/>
      <c r="H48" s="2"/>
      <c r="I48" s="3"/>
      <c r="J48" s="3"/>
    </row>
    <row r="49" spans="2:10" x14ac:dyDescent="0.3">
      <c r="B49" s="1"/>
      <c r="C49" s="1"/>
      <c r="D49" s="1"/>
      <c r="E49" s="1"/>
      <c r="F49" s="1"/>
      <c r="G49" s="1"/>
      <c r="H49" s="2"/>
      <c r="I49" s="3"/>
      <c r="J49" s="3"/>
    </row>
    <row r="50" spans="2:10" x14ac:dyDescent="0.3">
      <c r="B50" s="1"/>
      <c r="C50" s="1"/>
      <c r="D50" s="1"/>
      <c r="E50" s="1"/>
      <c r="F50" s="1"/>
      <c r="G50" s="1"/>
      <c r="H50" s="2"/>
      <c r="I50" s="3"/>
      <c r="J50" s="3"/>
    </row>
    <row r="51" spans="2:10" x14ac:dyDescent="0.3">
      <c r="B51" s="1"/>
      <c r="C51" s="1"/>
      <c r="D51" s="1"/>
      <c r="E51" s="1"/>
      <c r="F51" s="1"/>
      <c r="G51" s="1"/>
      <c r="H51" s="2"/>
      <c r="I51" s="3"/>
      <c r="J51" s="3"/>
    </row>
    <row r="52" spans="2:10" x14ac:dyDescent="0.3">
      <c r="B52" s="1"/>
      <c r="C52" s="1"/>
      <c r="D52" s="1"/>
      <c r="E52" s="1"/>
      <c r="F52" s="1"/>
      <c r="G52" s="1"/>
      <c r="H52" s="2"/>
      <c r="I52" s="3"/>
      <c r="J52" s="3"/>
    </row>
    <row r="53" spans="2:10" x14ac:dyDescent="0.3">
      <c r="B53" s="1"/>
      <c r="C53" s="1"/>
      <c r="D53" s="1"/>
      <c r="E53" s="1"/>
      <c r="F53" s="1"/>
      <c r="G53" s="1"/>
      <c r="H53" s="2"/>
      <c r="I53" s="3"/>
      <c r="J53" s="3"/>
    </row>
  </sheetData>
  <sheetProtection algorithmName="SHA-512" hashValue="mEnJ+mDa+6kG9lDHKF0TKLrP9DLMx1kmOGY2/13EwAOZMv6uKUsGQJpcLkqUns0JUXcYFrGtJ8cmh3DEeRTBqQ==" saltValue="/Q2lnfDzlvqDeV7lv3bX6A==" spinCount="100000" sheet="1" objects="1" scenarios="1"/>
  <mergeCells count="26">
    <mergeCell ref="D9:J9"/>
    <mergeCell ref="B9:C9"/>
    <mergeCell ref="B17:J18"/>
    <mergeCell ref="B36:F36"/>
    <mergeCell ref="D8:J8"/>
    <mergeCell ref="B1:J1"/>
    <mergeCell ref="B2:J2"/>
    <mergeCell ref="B3:J3"/>
    <mergeCell ref="B6:J6"/>
    <mergeCell ref="B4:J4"/>
    <mergeCell ref="B43:J43"/>
    <mergeCell ref="B44:J44"/>
    <mergeCell ref="B47:J47"/>
    <mergeCell ref="C10:J10"/>
    <mergeCell ref="D11:J11"/>
    <mergeCell ref="C12:J12"/>
    <mergeCell ref="D13:J13"/>
    <mergeCell ref="E14:J14"/>
    <mergeCell ref="B38:J38"/>
    <mergeCell ref="B39:J39"/>
    <mergeCell ref="B40:J40"/>
    <mergeCell ref="C15:J15"/>
    <mergeCell ref="B34:H34"/>
    <mergeCell ref="I34:J34"/>
    <mergeCell ref="B37:J37"/>
    <mergeCell ref="B31:H31"/>
  </mergeCells>
  <conditionalFormatting sqref="K21:K31 K33">
    <cfRule type="containsText" dxfId="2" priority="1" operator="containsText" text="aguardando lançamento">
      <formula>NOT(ISERROR(SEARCH("aguardando lançamento",K21)))</formula>
    </cfRule>
    <cfRule type="containsText" dxfId="1" priority="2" operator="containsText" text="correto">
      <formula>NOT(ISERROR(SEARCH("correto",K21)))</formula>
    </cfRule>
    <cfRule type="cellIs" dxfId="0" priority="3" operator="equal">
      <formula>"acima máximo"</formula>
    </cfRule>
  </conditionalFormatting>
  <pageMargins left="0.7" right="0.7" top="0.75" bottom="0.75" header="0.3" footer="0.3"/>
  <pageSetup paperSize="9" scale="69" fitToHeight="0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licitacao2</dc:creator>
  <cp:lastModifiedBy>licitacao1</cp:lastModifiedBy>
  <cp:lastPrinted>2025-12-15T18:36:11Z</cp:lastPrinted>
  <dcterms:created xsi:type="dcterms:W3CDTF">2015-06-05T18:19:34Z</dcterms:created>
  <dcterms:modified xsi:type="dcterms:W3CDTF">2025-12-17T12:25:06Z</dcterms:modified>
</cp:coreProperties>
</file>