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L:\Departamento de Licitacoes - LICITACAO\6-LICITACOES_2026\3-PREGAO\33-RP_lavagem_veiculos_LOTE_ME\"/>
    </mc:Choice>
  </mc:AlternateContent>
  <xr:revisionPtr revIDLastSave="0" documentId="13_ncr:1_{120ACADC-4EB8-45BB-8677-7B650E7EAC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1" i="1" l="1"/>
  <c r="I31" i="1"/>
  <c r="J30" i="1"/>
  <c r="I30" i="1"/>
  <c r="J26" i="1"/>
  <c r="I26" i="1"/>
  <c r="J25" i="1"/>
  <c r="I25" i="1"/>
  <c r="I20" i="1"/>
  <c r="J20" i="1"/>
  <c r="J21" i="1"/>
  <c r="I21" i="1"/>
  <c r="G32" i="1" l="1"/>
  <c r="G27" i="1"/>
  <c r="G22" i="1"/>
  <c r="I34" i="1" s="1"/>
</calcChain>
</file>

<file path=xl/sharedStrings.xml><?xml version="1.0" encoding="utf-8"?>
<sst xmlns="http://schemas.openxmlformats.org/spreadsheetml/2006/main" count="64" uniqueCount="38">
  <si>
    <t>Razão Social:</t>
  </si>
  <si>
    <t>Endereço:</t>
  </si>
  <si>
    <t>CNPJ:</t>
  </si>
  <si>
    <t>Telefone:</t>
  </si>
  <si>
    <t>E-mail:</t>
  </si>
  <si>
    <t>Agência:</t>
  </si>
  <si>
    <t>Conta Bancária nº:</t>
  </si>
  <si>
    <t>Banco:</t>
  </si>
  <si>
    <t>ITEM</t>
  </si>
  <si>
    <t>QTD</t>
  </si>
  <si>
    <t>UN</t>
  </si>
  <si>
    <t>COD. PMCV</t>
  </si>
  <si>
    <t>DESCRIÇÃO</t>
  </si>
  <si>
    <t>VALOR UNITÁRIO PROPOSTO R$</t>
  </si>
  <si>
    <t>VALOR MÁXIMO UNITÁRIO R$</t>
  </si>
  <si>
    <t>VALOR TOTAL ESTIMADO R$</t>
  </si>
  <si>
    <t>ANEXO IV</t>
  </si>
  <si>
    <t>Ao Pregoeiro do Município de Coronel Vivida – PR</t>
  </si>
  <si>
    <t>ATENÇÃO: ESTE MODELO DE PROPOSTA DEVERÁ SER PREENCHIDO PELO(S) LICITANTE(S) VENCEDOR(ES).</t>
  </si>
  <si>
    <t>Local e Data.</t>
  </si>
  <si>
    <t>Nome a assinatura do representante legal</t>
  </si>
  <si>
    <t xml:space="preserve"> PROPOSTA DE PREÇOS ATUALIZADA</t>
  </si>
  <si>
    <t>Status</t>
  </si>
  <si>
    <t>Nos valores propostos estão inclusos todos os custos operacionais, encargos previdenciários, trabalhistas, tributários, comerciais, fretes e carretos, e quaisquer outros que incidam direta ou indiretamente no fornecimento do produto, de forma que o objeto do certame não tenha ônus para o Município de Coronel Vivida.</t>
  </si>
  <si>
    <t>LOTE</t>
  </si>
  <si>
    <t>Apresentamos nossa proposta de preços para fornecimento do(s) LOTE(s) abaixo detalhado(s):</t>
  </si>
  <si>
    <t>VALOR TOTAL ESTIMADO DO LOTE 01</t>
  </si>
  <si>
    <t>VALOR TOTAL ESTIMADO DO LOTE 02</t>
  </si>
  <si>
    <t>VALOR TOTAL ESTIMADO DO LOTE 03</t>
  </si>
  <si>
    <t>LAVAGEM SIMPLES EM VEICULOS LEVES, SENDO: PARTE INTERNA ASPIRACAO: BANCOS, CARPETES, INCLUSO PORTA MALAS, LIMPEZA DO PAINEL. PARTE EXTERNA: PINTURA, CAIXA DE RODA, CAIXA DE AR</t>
  </si>
  <si>
    <t>LAVAGEM COMPLETA EM VEICULOS LEVES, SENDO: PARTE INTERNA ASPIRACAO: BANCOS, CARPETES, INCLUSO PORTA MALAS, LIMPEZA DO PAINEL. PARTE EXTERNA: PINTURA, CAIXA DE RODA, CAIXA DE AR, E LAVAGEM DO MOTOR.</t>
  </si>
  <si>
    <t>LAVAGEM SIMPLES EM VEICULOS MEDIO PORTE, SENDO: PARTE INTERNA ASPIRACAO: BANCOS, CARPETES, INCLUSO PORTA MALAS, LIMPEZA DO PAINEL. PARTE EXTERNA: PINTURA, CAIXA DE RODA, CAIXA DE AR</t>
  </si>
  <si>
    <t>LAVAGEM COMPLETA EM VEICULOS MEDIO PORTE, SENDO: PARTE INTERNA ASPIRACAO: BANCOS, CARPETES, INCLUSO PORTA MALAS, LIMPEZA DO PAINEL. PARTE EXTERNA: PINTURA, CAIXA DE RODA, CAIXA DE AR, E LAVAGEM DO MOTOR.</t>
  </si>
  <si>
    <t>LAVAGEM SIMPLES EM VEICULOS PESADOS, SENDO: PARTE INTERNA ASPIRACAO: BANCOS, CARPETES INCLUSO PORTA MALAS, LIMPEZA DO PAINEL. PARTE EXTERNA: PINTURA, CAIXA DE RODA, CAIXA DE AR</t>
  </si>
  <si>
    <t>LAVAGEM COMPLETA EM VEICULOS PESADOS, SENDO: PARTE INTERNA ASPIRACAO: BANCOS, CARPETES DO INTERIOR DO VEICULO INCLUSO PORTA MALAS, LIMPEZA DO PAINEL. PARTE EXTERNA: PINTURA, CAIXA DE RODA, CAIXA DE AR, E LAVAGEM DO MOTOR.</t>
  </si>
  <si>
    <t>Prazo de entrega/execução: Conforme Edital.</t>
  </si>
  <si>
    <t>Validade da proposta: 60 (sessenta) dias.</t>
  </si>
  <si>
    <t>PREGÃO ELETRÔNICO Nº 33/2026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</si>
</sst>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;[Red]&quot;R$&quot;\ \-#,##0.0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rgb="FFC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44" fontId="9" fillId="2" borderId="1" xfId="1" applyFont="1" applyFill="1" applyBorder="1" applyAlignment="1" applyProtection="1">
      <alignment horizontal="right" vertical="center" wrapText="1"/>
    </xf>
    <xf numFmtId="44" fontId="12" fillId="2" borderId="1" xfId="1" applyFont="1" applyFill="1" applyBorder="1" applyAlignment="1" applyProtection="1">
      <alignment horizontal="center" vertical="center" wrapText="1"/>
      <protection locked="0"/>
    </xf>
    <xf numFmtId="44" fontId="12" fillId="2" borderId="8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13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center" wrapText="1"/>
    </xf>
    <xf numFmtId="44" fontId="12" fillId="2" borderId="1" xfId="1" applyFont="1" applyFill="1" applyBorder="1" applyAlignment="1" applyProtection="1">
      <alignment horizontal="right" vertical="center" wrapText="1"/>
    </xf>
    <xf numFmtId="0" fontId="11" fillId="0" borderId="0" xfId="0" applyFont="1" applyAlignment="1">
      <alignment horizontal="justify"/>
    </xf>
    <xf numFmtId="0" fontId="10" fillId="0" borderId="0" xfId="0" applyFont="1" applyAlignment="1">
      <alignment horizontal="right" vertical="center" wrapText="1"/>
    </xf>
    <xf numFmtId="44" fontId="10" fillId="0" borderId="0" xfId="0" applyNumberFormat="1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/>
      <protection locked="0"/>
    </xf>
    <xf numFmtId="44" fontId="10" fillId="2" borderId="3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Moeda" xfId="1" builtinId="4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Normal="100" workbookViewId="0">
      <selection activeCell="B3" sqref="B3:I3"/>
    </sheetView>
  </sheetViews>
  <sheetFormatPr defaultColWidth="9.140625" defaultRowHeight="15" x14ac:dyDescent="0.25"/>
  <cols>
    <col min="2" max="2" width="7.28515625" bestFit="1" customWidth="1"/>
    <col min="3" max="3" width="8" customWidth="1"/>
    <col min="4" max="4" width="6.140625" customWidth="1"/>
    <col min="5" max="5" width="5.7109375" customWidth="1"/>
    <col min="6" max="6" width="48.42578125" customWidth="1"/>
    <col min="7" max="7" width="12.28515625" style="29" customWidth="1"/>
    <col min="8" max="8" width="11.28515625" style="29" customWidth="1"/>
    <col min="9" max="9" width="11.7109375" style="30" bestFit="1" customWidth="1"/>
  </cols>
  <sheetData>
    <row r="1" spans="2:11" ht="15.75" x14ac:dyDescent="0.25">
      <c r="B1" s="43" t="s">
        <v>16</v>
      </c>
      <c r="C1" s="43"/>
      <c r="D1" s="43"/>
      <c r="E1" s="43"/>
      <c r="F1" s="43"/>
      <c r="G1" s="43"/>
      <c r="H1" s="43"/>
      <c r="I1" s="43"/>
      <c r="K1" s="7"/>
    </row>
    <row r="2" spans="2:11" ht="15.75" x14ac:dyDescent="0.25">
      <c r="B2" s="44" t="s">
        <v>37</v>
      </c>
      <c r="C2" s="44"/>
      <c r="D2" s="44"/>
      <c r="E2" s="44"/>
      <c r="F2" s="44"/>
      <c r="G2" s="44"/>
      <c r="H2" s="44"/>
      <c r="I2" s="44"/>
    </row>
    <row r="3" spans="2:11" ht="15.75" x14ac:dyDescent="0.25">
      <c r="B3" s="45" t="s">
        <v>21</v>
      </c>
      <c r="C3" s="45"/>
      <c r="D3" s="45"/>
      <c r="E3" s="45"/>
      <c r="F3" s="45"/>
      <c r="G3" s="45"/>
      <c r="H3" s="45"/>
      <c r="I3" s="45"/>
    </row>
    <row r="4" spans="2:11" ht="15.75" x14ac:dyDescent="0.25">
      <c r="B4" s="46" t="s">
        <v>18</v>
      </c>
      <c r="C4" s="46"/>
      <c r="D4" s="46"/>
      <c r="E4" s="46"/>
      <c r="F4" s="46"/>
      <c r="G4" s="46"/>
      <c r="H4" s="46"/>
      <c r="I4" s="46"/>
    </row>
    <row r="5" spans="2:11" ht="15.75" x14ac:dyDescent="0.25">
      <c r="B5" s="8"/>
      <c r="C5" s="8"/>
      <c r="D5" s="8"/>
      <c r="E5" s="8"/>
      <c r="F5" s="8"/>
      <c r="G5" s="9"/>
      <c r="H5" s="8"/>
      <c r="I5" s="8"/>
    </row>
    <row r="6" spans="2:11" ht="15.75" x14ac:dyDescent="0.25">
      <c r="B6" s="42" t="s">
        <v>17</v>
      </c>
      <c r="C6" s="42"/>
      <c r="D6" s="42"/>
      <c r="E6" s="42"/>
      <c r="F6" s="42"/>
      <c r="G6" s="42"/>
      <c r="H6" s="42"/>
      <c r="I6" s="42"/>
    </row>
    <row r="7" spans="2:11" ht="15.75" x14ac:dyDescent="0.25">
      <c r="B7" s="11"/>
      <c r="C7" s="12"/>
      <c r="D7" s="12"/>
      <c r="E7" s="12"/>
      <c r="F7" s="12"/>
      <c r="G7" s="13"/>
      <c r="H7" s="12"/>
      <c r="I7" s="12"/>
    </row>
    <row r="8" spans="2:11" ht="15.75" x14ac:dyDescent="0.25">
      <c r="B8" s="10" t="s">
        <v>0</v>
      </c>
      <c r="C8" s="10"/>
      <c r="D8" s="36"/>
      <c r="E8" s="36"/>
      <c r="F8" s="36"/>
      <c r="G8" s="36"/>
      <c r="H8" s="36"/>
      <c r="I8" s="36"/>
    </row>
    <row r="9" spans="2:11" ht="15.75" x14ac:dyDescent="0.25">
      <c r="B9" s="42" t="s">
        <v>1</v>
      </c>
      <c r="C9" s="42"/>
      <c r="D9" s="36"/>
      <c r="E9" s="36"/>
      <c r="F9" s="36"/>
      <c r="G9" s="36"/>
      <c r="H9" s="36"/>
      <c r="I9" s="36"/>
    </row>
    <row r="10" spans="2:11" ht="15.75" x14ac:dyDescent="0.25">
      <c r="B10" s="10" t="s">
        <v>2</v>
      </c>
      <c r="C10" s="36"/>
      <c r="D10" s="36"/>
      <c r="E10" s="36"/>
      <c r="F10" s="36"/>
      <c r="G10" s="36"/>
      <c r="H10" s="36"/>
      <c r="I10" s="36"/>
    </row>
    <row r="11" spans="2:11" ht="15.75" x14ac:dyDescent="0.25">
      <c r="B11" s="10" t="s">
        <v>3</v>
      </c>
      <c r="C11" s="10"/>
      <c r="D11" s="36"/>
      <c r="E11" s="36"/>
      <c r="F11" s="36"/>
      <c r="G11" s="36"/>
      <c r="H11" s="36"/>
      <c r="I11" s="36"/>
    </row>
    <row r="12" spans="2:11" ht="15.75" x14ac:dyDescent="0.25">
      <c r="B12" s="10" t="s">
        <v>4</v>
      </c>
      <c r="C12" s="36"/>
      <c r="D12" s="36"/>
      <c r="E12" s="36"/>
      <c r="F12" s="36"/>
      <c r="G12" s="36"/>
      <c r="H12" s="36"/>
      <c r="I12" s="36"/>
    </row>
    <row r="13" spans="2:11" ht="15.75" x14ac:dyDescent="0.25">
      <c r="B13" s="10" t="s">
        <v>5</v>
      </c>
      <c r="C13" s="10"/>
      <c r="D13" s="36"/>
      <c r="E13" s="36"/>
      <c r="F13" s="36"/>
      <c r="G13" s="36"/>
      <c r="H13" s="36"/>
      <c r="I13" s="36"/>
    </row>
    <row r="14" spans="2:11" ht="15.75" x14ac:dyDescent="0.25">
      <c r="B14" s="14" t="s">
        <v>6</v>
      </c>
      <c r="C14" s="14"/>
      <c r="D14" s="14"/>
      <c r="E14" s="39"/>
      <c r="F14" s="39"/>
      <c r="G14" s="39"/>
      <c r="H14" s="39"/>
      <c r="I14" s="39"/>
    </row>
    <row r="15" spans="2:11" ht="15.75" x14ac:dyDescent="0.25">
      <c r="B15" s="14" t="s">
        <v>7</v>
      </c>
      <c r="C15" s="39"/>
      <c r="D15" s="39"/>
      <c r="E15" s="39"/>
      <c r="F15" s="39"/>
      <c r="G15" s="39"/>
      <c r="H15" s="39"/>
      <c r="I15" s="39"/>
    </row>
    <row r="16" spans="2:11" ht="15.75" x14ac:dyDescent="0.25">
      <c r="B16" s="14"/>
      <c r="C16" s="14"/>
      <c r="D16" s="14"/>
      <c r="E16" s="14"/>
      <c r="F16" s="14"/>
      <c r="G16" s="15"/>
      <c r="H16" s="14"/>
      <c r="I16" s="14"/>
    </row>
    <row r="17" spans="1:10" ht="15.75" x14ac:dyDescent="0.25">
      <c r="B17" s="47" t="s">
        <v>25</v>
      </c>
      <c r="C17" s="47"/>
      <c r="D17" s="47"/>
      <c r="E17" s="47"/>
      <c r="F17" s="47"/>
      <c r="G17" s="47"/>
      <c r="H17" s="47"/>
      <c r="I17" s="47"/>
    </row>
    <row r="19" spans="1:10" ht="36" x14ac:dyDescent="0.25">
      <c r="A19" s="16" t="s">
        <v>24</v>
      </c>
      <c r="B19" s="17" t="s">
        <v>8</v>
      </c>
      <c r="C19" s="18" t="s">
        <v>9</v>
      </c>
      <c r="D19" s="18" t="s">
        <v>10</v>
      </c>
      <c r="E19" s="18" t="s">
        <v>11</v>
      </c>
      <c r="F19" s="18" t="s">
        <v>12</v>
      </c>
      <c r="G19" s="19" t="s">
        <v>14</v>
      </c>
      <c r="H19" s="19" t="s">
        <v>13</v>
      </c>
      <c r="I19" s="19" t="s">
        <v>15</v>
      </c>
      <c r="J19" s="20" t="s">
        <v>22</v>
      </c>
    </row>
    <row r="20" spans="1:10" ht="39" customHeight="1" x14ac:dyDescent="0.25">
      <c r="A20" s="32">
        <v>1</v>
      </c>
      <c r="B20" s="22">
        <v>1</v>
      </c>
      <c r="C20" s="22">
        <v>350</v>
      </c>
      <c r="D20" s="22" t="s">
        <v>10</v>
      </c>
      <c r="E20" s="22">
        <v>17967</v>
      </c>
      <c r="F20" s="23" t="s">
        <v>29</v>
      </c>
      <c r="G20" s="24">
        <v>112.5</v>
      </c>
      <c r="H20" s="5"/>
      <c r="I20" s="4">
        <f>C20*H20</f>
        <v>0</v>
      </c>
      <c r="J20" s="25" t="str">
        <f t="shared" ref="J20:J21" si="0">_xlfn.IFS(H20="","aguardando lançamento",H20&lt;=G20,"correto", H20&gt;G20, "acima máximo")</f>
        <v>aguardando lançamento</v>
      </c>
    </row>
    <row r="21" spans="1:10" ht="46.5" customHeight="1" x14ac:dyDescent="0.25">
      <c r="A21" s="32"/>
      <c r="B21" s="22">
        <v>2</v>
      </c>
      <c r="C21" s="22">
        <v>50</v>
      </c>
      <c r="D21" s="22" t="s">
        <v>10</v>
      </c>
      <c r="E21" s="22">
        <v>17968</v>
      </c>
      <c r="F21" s="23" t="s">
        <v>30</v>
      </c>
      <c r="G21" s="24">
        <v>149.44999999999999</v>
      </c>
      <c r="H21" s="5"/>
      <c r="I21" s="4">
        <f>C21*H21</f>
        <v>0</v>
      </c>
      <c r="J21" s="25" t="str">
        <f t="shared" si="0"/>
        <v>aguardando lançamento</v>
      </c>
    </row>
    <row r="22" spans="1:10" ht="15" customHeight="1" x14ac:dyDescent="0.25">
      <c r="A22" s="33" t="s">
        <v>26</v>
      </c>
      <c r="B22" s="34"/>
      <c r="C22" s="34"/>
      <c r="D22" s="34"/>
      <c r="E22" s="34"/>
      <c r="F22" s="35"/>
      <c r="G22" s="37">
        <f>SUM(I20:I21)</f>
        <v>0</v>
      </c>
      <c r="H22" s="38"/>
      <c r="I22" s="38"/>
      <c r="J22" s="25"/>
    </row>
    <row r="23" spans="1:10" x14ac:dyDescent="0.25">
      <c r="B23" s="26"/>
      <c r="C23" s="26"/>
      <c r="D23" s="26"/>
      <c r="E23" s="26"/>
      <c r="F23" s="26"/>
      <c r="G23" s="27"/>
      <c r="H23" s="28"/>
      <c r="I23" s="28"/>
      <c r="J23" s="25"/>
    </row>
    <row r="24" spans="1:10" ht="36" x14ac:dyDescent="0.25">
      <c r="A24" s="16" t="s">
        <v>24</v>
      </c>
      <c r="B24" s="17" t="s">
        <v>8</v>
      </c>
      <c r="C24" s="18" t="s">
        <v>9</v>
      </c>
      <c r="D24" s="18" t="s">
        <v>10</v>
      </c>
      <c r="E24" s="18" t="s">
        <v>11</v>
      </c>
      <c r="F24" s="18" t="s">
        <v>12</v>
      </c>
      <c r="G24" s="19" t="s">
        <v>14</v>
      </c>
      <c r="H24" s="19" t="s">
        <v>13</v>
      </c>
      <c r="I24" s="19" t="s">
        <v>15</v>
      </c>
      <c r="J24" s="20" t="s">
        <v>22</v>
      </c>
    </row>
    <row r="25" spans="1:10" ht="42.75" customHeight="1" x14ac:dyDescent="0.25">
      <c r="A25" s="21">
        <v>2</v>
      </c>
      <c r="B25" s="22">
        <v>1</v>
      </c>
      <c r="C25" s="22">
        <v>120</v>
      </c>
      <c r="D25" s="22" t="s">
        <v>10</v>
      </c>
      <c r="E25" s="22">
        <v>20006</v>
      </c>
      <c r="F25" s="23" t="s">
        <v>31</v>
      </c>
      <c r="G25" s="24">
        <v>150</v>
      </c>
      <c r="H25" s="6"/>
      <c r="I25" s="4">
        <f>C25*H25</f>
        <v>0</v>
      </c>
      <c r="J25" s="25" t="str">
        <f t="shared" ref="J25:J26" si="1">_xlfn.IFS(H25="","aguardando lançamento",H25&lt;=G25,"correto", H25&gt;G25, "acima máximo")</f>
        <v>aguardando lançamento</v>
      </c>
    </row>
    <row r="26" spans="1:10" ht="48" customHeight="1" x14ac:dyDescent="0.25">
      <c r="A26" s="31"/>
      <c r="B26" s="22">
        <v>2</v>
      </c>
      <c r="C26" s="22">
        <v>25</v>
      </c>
      <c r="D26" s="22" t="s">
        <v>10</v>
      </c>
      <c r="E26" s="22">
        <v>20007</v>
      </c>
      <c r="F26" s="23" t="s">
        <v>32</v>
      </c>
      <c r="G26" s="24">
        <v>229.5</v>
      </c>
      <c r="H26" s="6"/>
      <c r="I26" s="4">
        <f>C26*H26</f>
        <v>0</v>
      </c>
      <c r="J26" s="25" t="str">
        <f t="shared" si="1"/>
        <v>aguardando lançamento</v>
      </c>
    </row>
    <row r="27" spans="1:10" x14ac:dyDescent="0.25">
      <c r="A27" s="33" t="s">
        <v>27</v>
      </c>
      <c r="B27" s="34"/>
      <c r="C27" s="34"/>
      <c r="D27" s="34"/>
      <c r="E27" s="34"/>
      <c r="F27" s="35"/>
      <c r="G27" s="37">
        <f>SUM(I25:I26)</f>
        <v>0</v>
      </c>
      <c r="H27" s="38"/>
      <c r="I27" s="38"/>
      <c r="J27" s="25"/>
    </row>
    <row r="28" spans="1:10" x14ac:dyDescent="0.25">
      <c r="B28" s="26"/>
      <c r="C28" s="26"/>
      <c r="D28" s="26"/>
      <c r="E28" s="26"/>
      <c r="F28" s="26"/>
      <c r="G28" s="27"/>
      <c r="H28" s="28"/>
      <c r="I28" s="28"/>
      <c r="J28" s="25"/>
    </row>
    <row r="29" spans="1:10" ht="36" x14ac:dyDescent="0.25">
      <c r="A29" s="16" t="s">
        <v>24</v>
      </c>
      <c r="B29" s="17" t="s">
        <v>8</v>
      </c>
      <c r="C29" s="18" t="s">
        <v>9</v>
      </c>
      <c r="D29" s="18" t="s">
        <v>10</v>
      </c>
      <c r="E29" s="18" t="s">
        <v>11</v>
      </c>
      <c r="F29" s="18" t="s">
        <v>12</v>
      </c>
      <c r="G29" s="19" t="s">
        <v>14</v>
      </c>
      <c r="H29" s="19" t="s">
        <v>13</v>
      </c>
      <c r="I29" s="19" t="s">
        <v>15</v>
      </c>
      <c r="J29" s="20" t="s">
        <v>22</v>
      </c>
    </row>
    <row r="30" spans="1:10" ht="47.25" customHeight="1" x14ac:dyDescent="0.25">
      <c r="A30" s="32">
        <v>3</v>
      </c>
      <c r="B30" s="22">
        <v>1</v>
      </c>
      <c r="C30" s="22">
        <v>80</v>
      </c>
      <c r="D30" s="22" t="s">
        <v>10</v>
      </c>
      <c r="E30" s="22">
        <v>17969</v>
      </c>
      <c r="F30" s="23" t="s">
        <v>33</v>
      </c>
      <c r="G30" s="24">
        <v>284.52999999999997</v>
      </c>
      <c r="H30" s="6"/>
      <c r="I30" s="4">
        <f>C30*H30</f>
        <v>0</v>
      </c>
      <c r="J30" s="25" t="str">
        <f t="shared" ref="J30:J31" si="2">_xlfn.IFS(H30="","aguardando lançamento",H30&lt;=G30,"correto", H30&gt;G30, "acima máximo")</f>
        <v>aguardando lançamento</v>
      </c>
    </row>
    <row r="31" spans="1:10" ht="54" customHeight="1" x14ac:dyDescent="0.25">
      <c r="A31" s="32"/>
      <c r="B31" s="22">
        <v>2</v>
      </c>
      <c r="C31" s="22">
        <v>25</v>
      </c>
      <c r="D31" s="22" t="s">
        <v>10</v>
      </c>
      <c r="E31" s="22">
        <v>17970</v>
      </c>
      <c r="F31" s="23" t="s">
        <v>34</v>
      </c>
      <c r="G31" s="24">
        <v>349.99</v>
      </c>
      <c r="H31" s="6"/>
      <c r="I31" s="4">
        <f>C31*H31</f>
        <v>0</v>
      </c>
      <c r="J31" s="25" t="str">
        <f t="shared" si="2"/>
        <v>aguardando lançamento</v>
      </c>
    </row>
    <row r="32" spans="1:10" x14ac:dyDescent="0.25">
      <c r="A32" s="33" t="s">
        <v>28</v>
      </c>
      <c r="B32" s="34"/>
      <c r="C32" s="34"/>
      <c r="D32" s="34"/>
      <c r="E32" s="34"/>
      <c r="F32" s="35"/>
      <c r="G32" s="37">
        <f>SUM(I30:I31)</f>
        <v>0</v>
      </c>
      <c r="H32" s="38"/>
      <c r="I32" s="38"/>
      <c r="J32" s="25"/>
    </row>
    <row r="33" spans="1:10" x14ac:dyDescent="0.25">
      <c r="B33" s="26"/>
      <c r="C33" s="26"/>
      <c r="D33" s="26"/>
      <c r="E33" s="26"/>
      <c r="F33" s="26"/>
      <c r="G33" s="27"/>
      <c r="H33" s="28"/>
      <c r="I33" s="28"/>
      <c r="J33" s="25"/>
    </row>
    <row r="34" spans="1:10" x14ac:dyDescent="0.25">
      <c r="B34" s="26"/>
      <c r="C34" s="26"/>
      <c r="D34" s="26"/>
      <c r="E34" s="26"/>
      <c r="F34" s="26"/>
      <c r="G34" s="27"/>
      <c r="H34" s="28"/>
      <c r="I34" s="28">
        <f>SUM(G22+G27+G32)</f>
        <v>0</v>
      </c>
    </row>
    <row r="35" spans="1:10" ht="15.75" x14ac:dyDescent="0.25">
      <c r="A35" s="1"/>
      <c r="B35" s="39" t="s">
        <v>36</v>
      </c>
      <c r="C35" s="39"/>
      <c r="D35" s="39"/>
      <c r="E35" s="39"/>
      <c r="F35" s="39"/>
      <c r="G35" s="39"/>
      <c r="H35" s="39"/>
      <c r="I35" s="39"/>
      <c r="J35" s="39"/>
    </row>
    <row r="36" spans="1:10" ht="15.75" x14ac:dyDescent="0.25">
      <c r="A36" s="1"/>
      <c r="B36" s="40" t="s">
        <v>35</v>
      </c>
      <c r="C36" s="40"/>
      <c r="D36" s="40"/>
      <c r="E36" s="40"/>
      <c r="F36" s="40"/>
      <c r="G36" s="40"/>
      <c r="H36" s="40"/>
      <c r="I36" s="40"/>
      <c r="J36" s="40"/>
    </row>
    <row r="37" spans="1:10" ht="47.25" customHeight="1" x14ac:dyDescent="0.25">
      <c r="A37" s="1"/>
      <c r="B37" s="41" t="s">
        <v>23</v>
      </c>
      <c r="C37" s="41"/>
      <c r="D37" s="41"/>
      <c r="E37" s="41"/>
      <c r="F37" s="41"/>
      <c r="G37" s="41"/>
      <c r="H37" s="41"/>
      <c r="I37" s="41"/>
      <c r="J37" s="4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2"/>
      <c r="J38" s="3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2"/>
      <c r="J39" s="3"/>
    </row>
    <row r="40" spans="1:10" ht="15.75" x14ac:dyDescent="0.25">
      <c r="A40" s="1"/>
      <c r="B40" s="36" t="s">
        <v>19</v>
      </c>
      <c r="C40" s="36"/>
      <c r="D40" s="36"/>
      <c r="E40" s="36"/>
      <c r="F40" s="36"/>
      <c r="G40" s="36"/>
      <c r="H40" s="36"/>
      <c r="I40" s="36"/>
      <c r="J40" s="36"/>
    </row>
    <row r="41" spans="1:10" ht="15.75" x14ac:dyDescent="0.25">
      <c r="A41" s="1"/>
      <c r="B41" s="36"/>
      <c r="C41" s="36"/>
      <c r="D41" s="36"/>
      <c r="E41" s="36"/>
      <c r="F41" s="36"/>
      <c r="G41" s="36"/>
      <c r="H41" s="36"/>
      <c r="I41" s="36"/>
      <c r="J41" s="36"/>
    </row>
    <row r="42" spans="1:10" x14ac:dyDescent="0.25">
      <c r="A42" s="1"/>
      <c r="B42" s="1"/>
      <c r="C42" s="1"/>
      <c r="D42" s="1"/>
      <c r="E42" s="1"/>
      <c r="F42" s="1"/>
      <c r="G42" s="1"/>
      <c r="H42" s="1"/>
      <c r="I42" s="2"/>
      <c r="J42" s="3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2"/>
      <c r="J43" s="3"/>
    </row>
    <row r="44" spans="1:10" ht="15.75" x14ac:dyDescent="0.25">
      <c r="A44" s="1"/>
      <c r="B44" s="36" t="s">
        <v>20</v>
      </c>
      <c r="C44" s="36"/>
      <c r="D44" s="36"/>
      <c r="E44" s="36"/>
      <c r="F44" s="36"/>
      <c r="G44" s="36"/>
      <c r="H44" s="36"/>
      <c r="I44" s="36"/>
      <c r="J44" s="36"/>
    </row>
    <row r="45" spans="1:10" x14ac:dyDescent="0.25">
      <c r="A45" s="1"/>
      <c r="B45" s="1"/>
      <c r="C45" s="1"/>
      <c r="D45" s="1"/>
      <c r="E45" s="1"/>
      <c r="F45" s="1"/>
      <c r="G45" s="2"/>
      <c r="H45" s="2"/>
      <c r="I45" s="3"/>
      <c r="J45" s="1"/>
    </row>
    <row r="46" spans="1:10" x14ac:dyDescent="0.25">
      <c r="A46" s="1"/>
      <c r="B46" s="1"/>
      <c r="C46" s="1"/>
      <c r="D46" s="1"/>
      <c r="E46" s="1"/>
      <c r="F46" s="1"/>
      <c r="G46" s="2"/>
      <c r="H46" s="2"/>
      <c r="I46" s="3"/>
      <c r="J46" s="1"/>
    </row>
    <row r="47" spans="1:10" x14ac:dyDescent="0.25">
      <c r="A47" s="1"/>
      <c r="B47" s="1"/>
      <c r="C47" s="1"/>
      <c r="D47" s="1"/>
      <c r="E47" s="1"/>
      <c r="F47" s="1"/>
      <c r="G47" s="2"/>
      <c r="H47" s="2"/>
      <c r="I47" s="3"/>
      <c r="J47" s="1"/>
    </row>
    <row r="48" spans="1:10" x14ac:dyDescent="0.25">
      <c r="A48" s="1"/>
      <c r="B48" s="1"/>
      <c r="C48" s="1"/>
      <c r="D48" s="1"/>
      <c r="E48" s="1"/>
      <c r="F48" s="1"/>
      <c r="G48" s="2"/>
      <c r="H48" s="2"/>
      <c r="I48" s="3"/>
      <c r="J48" s="1"/>
    </row>
    <row r="49" spans="1:10" x14ac:dyDescent="0.25">
      <c r="A49" s="1"/>
      <c r="B49" s="1"/>
      <c r="C49" s="1"/>
      <c r="D49" s="1"/>
      <c r="E49" s="1"/>
      <c r="F49" s="1"/>
      <c r="G49" s="2"/>
      <c r="H49" s="2"/>
      <c r="I49" s="3"/>
      <c r="J49" s="1"/>
    </row>
    <row r="50" spans="1:10" x14ac:dyDescent="0.25">
      <c r="A50" s="1"/>
      <c r="B50" s="1"/>
      <c r="C50" s="1"/>
      <c r="D50" s="1"/>
      <c r="E50" s="1"/>
      <c r="F50" s="1"/>
      <c r="G50" s="2"/>
      <c r="H50" s="2"/>
      <c r="I50" s="3"/>
      <c r="J50" s="1"/>
    </row>
    <row r="51" spans="1:10" x14ac:dyDescent="0.25">
      <c r="A51" s="1"/>
      <c r="B51" s="1"/>
      <c r="C51" s="1"/>
      <c r="D51" s="1"/>
      <c r="E51" s="1"/>
      <c r="F51" s="1"/>
      <c r="G51" s="2"/>
      <c r="H51" s="2"/>
      <c r="I51" s="3"/>
      <c r="J51" s="1"/>
    </row>
  </sheetData>
  <sheetProtection algorithmName="SHA-512" hashValue="Si060JXbKkBunj3v2+vDEHKWUoSCCD8yH5FL6H+lMntumMPBy1U0lt1E1S+//cvyJR8oqw584y3c24jN9eRKVQ==" saltValue="3doXRc0PM0pEY9zutxhA1w==" spinCount="100000" sheet="1" objects="1" scenarios="1"/>
  <mergeCells count="29">
    <mergeCell ref="B17:I17"/>
    <mergeCell ref="C15:I15"/>
    <mergeCell ref="C10:I10"/>
    <mergeCell ref="D11:I11"/>
    <mergeCell ref="C12:I12"/>
    <mergeCell ref="D13:I13"/>
    <mergeCell ref="E14:I14"/>
    <mergeCell ref="B9:C9"/>
    <mergeCell ref="D9:I9"/>
    <mergeCell ref="D8:I8"/>
    <mergeCell ref="B1:I1"/>
    <mergeCell ref="B2:I2"/>
    <mergeCell ref="B3:I3"/>
    <mergeCell ref="B6:I6"/>
    <mergeCell ref="B4:I4"/>
    <mergeCell ref="A20:A21"/>
    <mergeCell ref="A22:F22"/>
    <mergeCell ref="B41:J41"/>
    <mergeCell ref="B44:J44"/>
    <mergeCell ref="G22:I22"/>
    <mergeCell ref="B35:J35"/>
    <mergeCell ref="B36:J36"/>
    <mergeCell ref="B37:J37"/>
    <mergeCell ref="B40:J40"/>
    <mergeCell ref="A27:F27"/>
    <mergeCell ref="G27:I27"/>
    <mergeCell ref="A30:A31"/>
    <mergeCell ref="A32:F32"/>
    <mergeCell ref="G32:I32"/>
  </mergeCells>
  <conditionalFormatting sqref="J20:J23 J25:J28 J30:J33">
    <cfRule type="containsText" dxfId="2" priority="4" operator="containsText" text="aguardando lançamento">
      <formula>NOT(ISERROR(SEARCH("aguardando lançamento",J20)))</formula>
    </cfRule>
    <cfRule type="containsText" dxfId="1" priority="5" operator="containsText" text="correto">
      <formula>NOT(ISERROR(SEARCH("correto",J20)))</formula>
    </cfRule>
    <cfRule type="cellIs" dxfId="0" priority="6" operator="equal">
      <formula>"acima máximo"</formula>
    </cfRule>
  </conditionalFormatting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licitacao2</dc:creator>
  <cp:lastModifiedBy>licitacao1</cp:lastModifiedBy>
  <cp:lastPrinted>2026-06-16T11:38:49Z</cp:lastPrinted>
  <dcterms:created xsi:type="dcterms:W3CDTF">2015-06-05T18:19:34Z</dcterms:created>
  <dcterms:modified xsi:type="dcterms:W3CDTF">2026-06-16T11:38:51Z</dcterms:modified>
</cp:coreProperties>
</file>