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L:\Departamento de Licitacoes - LICITACAO\6-LICITACOES_2026\3-PREGAO\40-RP_material_limpeza_hospitalar_LOTE_AMPLA\"/>
    </mc:Choice>
  </mc:AlternateContent>
  <xr:revisionPtr revIDLastSave="0" documentId="13_ncr:1_{9866E8F6-A314-47D9-8501-A2E98EB1F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H28" i="1" s="1"/>
  <c r="J25" i="1"/>
  <c r="H26" i="1" s="1"/>
  <c r="J23" i="1"/>
  <c r="K23" i="1"/>
  <c r="K25" i="1"/>
  <c r="K27" i="1"/>
  <c r="K21" i="1"/>
  <c r="K29" i="1"/>
  <c r="J21" i="1"/>
  <c r="J29" i="1"/>
  <c r="H30" i="1" s="1"/>
  <c r="K20" i="1"/>
  <c r="J20" i="1"/>
  <c r="H22" i="1" s="1"/>
  <c r="H24" i="1"/>
</calcChain>
</file>

<file path=xl/sharedStrings.xml><?xml version="1.0" encoding="utf-8"?>
<sst xmlns="http://schemas.openxmlformats.org/spreadsheetml/2006/main" count="47" uniqueCount="42">
  <si>
    <t>Razão Social:</t>
  </si>
  <si>
    <t>Endereço:</t>
  </si>
  <si>
    <t>CNPJ:</t>
  </si>
  <si>
    <t>Telefone:</t>
  </si>
  <si>
    <t>E-mail:</t>
  </si>
  <si>
    <t>Agência:</t>
  </si>
  <si>
    <t>Conta Bancária nº:</t>
  </si>
  <si>
    <t>Banco:</t>
  </si>
  <si>
    <t>ITEM</t>
  </si>
  <si>
    <t>QTD</t>
  </si>
  <si>
    <t>UN</t>
  </si>
  <si>
    <t>COD. PMCV</t>
  </si>
  <si>
    <t>DESCRIÇÃO</t>
  </si>
  <si>
    <t>VALOR UNITÁRIO PROPOSTO R$</t>
  </si>
  <si>
    <t>VALOR MÁXIMO UNITÁRIO R$</t>
  </si>
  <si>
    <t>VALOR TOTAL ESTIMADO R$</t>
  </si>
  <si>
    <t>ANEXO IV</t>
  </si>
  <si>
    <t>Ao Pregoeiro do Município de Coronel Vivida – PR</t>
  </si>
  <si>
    <t>ATENÇÃO: ESTE MODELO DE PROPOSTA DEVERÁ SER PREENCHIDO PELO(S) LICITANTE(S) VENCEDOR(ES).</t>
  </si>
  <si>
    <t>Local e Data.</t>
  </si>
  <si>
    <t>Nome a assinatura do representante legal</t>
  </si>
  <si>
    <t xml:space="preserve"> PROPOSTA DE PREÇOS ATUALIZADA</t>
  </si>
  <si>
    <t>Status</t>
  </si>
  <si>
    <t>Nos valores propostos estão inclusos todos os custos operacionais, encargos previdenciários, trabalhistas, tributários, comerciais, fretes e carretos, e quaisquer outros que incidam direta ou indiretamente no fornecimento do produto, de forma que o objeto do certame não tenha ônus para o Município de Coronel Vivida.</t>
  </si>
  <si>
    <t>LOTE</t>
  </si>
  <si>
    <t>Apresentamos nossa proposta de preços para fornecimento do LOTE abaixo detalhado:</t>
  </si>
  <si>
    <t>Validade da proposta: 60 (sessenta) dias.</t>
  </si>
  <si>
    <t>Prazo de entrega / execução: Conforme edital</t>
  </si>
  <si>
    <t>KIT</t>
  </si>
  <si>
    <t>DESINFETANTE DE ALTO NÍVEL, GALÃO 5 LITROS, CONCENTRADO, À BASE DE ÁCIDO PERACÉTICO 4% + PERÓXIDO DE HIDROGÊNIO 26% DE AMPLO USO NÃO NECESSITANDO A ADIÇÃO DE ANTICORROSIVOS. INCLUSO EM COMODATO MINIMO: 01 DILUIDOR ELETRÔNICO COM MICROPROCESSADOR - SISTEMA GERADOR DE PRODUTO PRONTO USO, COM LAUDO DE CALIBRAÇÃO CERTIFICADO PELA RBC/INMETRO, PARA DOSAGEM VARIADA DE PRECISÃO, COM IMPRESSORA TÉRMICA ACOPLADA (RASTREABILIDADE), EMITINDO ETIQUETAS AS SEGUINTES INFORMAÇÕES: IDENTIFICAÇÃO DO PRODUTO, NOME DO FABRICANTE, DATA DA DILUIÇÃO, PRAZO DE VALIDADE, DOSAGEM UTILIZADA, VOLUME TOTAL DE PRODUTO PRONTO PARA USO, OPERADOR RESPONSÁVEL E NÚMERO DO LOTE, COM ASSISTÊNCIA TÉCNICA PERMANENTE; CADA GALÃO DEVERÁ ACOMPANHAR  01 TUBO FITAS TESTE PARA MEDIÇÃO DA ATIVIDADE/CONCENTRAÇÃO(CADA TUBO C/25UNID) E 04 BORRIFADORES PERSONALIZADOS PARA APLICAÇÃO DO PRODUTO.</t>
  </si>
  <si>
    <t>DESINFETANTE DE NÍVEL INTERMEDIÁRIO E SUPERFÍCIE, USO: HOSPITALAR, CONCENTRADO, GALÃO COM 5 LITROS. COMPOSIÇÃO: COMPOSIÇÃO EQUILIBRADA DE POLIHEXAMETILENO BIGUANIDA MAIOR QUE 2,5% E QUATERNÁRIO DE AMÔNIO ENTRE 4% E 8%. INCLUINDO EM COMODATO MINIMO: 01 DILUIDOR ELETRÔNICO COM MICROPROCESSADOR - SISTEMA GERADOR DE PRODUTO PRONTO USO, COM IMPRESSORA TÉRMICA ACOPLADA (RASTREABILIDADE), EMITINDO ETIQUETAS AS SEGUINTES INFORMAÇÕES: IDENTIFICAÇÃO DO PRODUTO, NOME DO FABRICANTE, DATA DA DILUIÇÃO, PRAZO DE VALIDADE, DOSAGEM UTILIZADA, VOLUME TOTAL DE PRODUTO PRONTO PARA USO, OPERADOR RESPONSÁVEL E NÚMERO DO LOTE. CADA GALÃO DEVERÁ ACOMPANHAR 01 TUBO FITAS TESTE PARA MEDIÇÃO DA ATIVIDADE/CONCENTRAÇÃO (CADA TUBO C/30UNID) E 04 BORRIFADORES PERSONALIZADOS PARA APLICAÇÃO DO PRODUTO.</t>
  </si>
  <si>
    <t>DETERGENTE NEUTRO, GALÃO COM 5 LITROS, PARA LIMPEZA DE MATERIAIS MÉDICOS E LABORATORIAIS COMPOSTOS DE TENSOATIVO ANIÔNICO, SEM FRAGRÃNCIA. PODENDO SER UTILIZADO PURO OU DILUÍDO EM ÁGUA. O PRODUTO DEVERÁ APRESENTAR DILUIÇÃO DE USOS ENTRE 2,5% (1 LITRO RENDE 40 LITROS) A 10% (01 LITRO RENDE 10 LITROS).</t>
  </si>
  <si>
    <t>REVITALIZADOR DE INSTRUMENTAIS CIRURGICOS E SUPERFICES DE AÇO INOX, GALÃO COM 5 LITROS. SOLUÇÃO LÍQUIDA CONCENTRADA A BASE DE ÁCIDO FOSFÓRICO, PROPILENOGLICOL, TENSOATIVO NÃO IÔNICO E ÁGUA, PARA USO MANUAL E AUTOMÁTICO NA REVITALIZAÇÃO DE INSTRUMENTOS, AUTOCLAVES LAVADORAS TERMODESINFECTADORAS E SUPERFÍCIES DE AÇO INOX. VALIDADE DO PRODUTO DE NO MÍNIMO 24 MESES; EMBALAGEM CONTENDO 5 LITROS.RENDIMENTO: CONCENTRAÇÃO DE USO MANUAL: DILUIR 100 ML / 900 ML DE ÁGUA.CONCENTRAÇÃO DE USO AUTOMÁTICO: DILUIR 10 ML / 990 ML DE ÁGUA RENDIMENTO: 500 LITROS.</t>
  </si>
  <si>
    <t>SOLUÇÃO PRONTO USO, DETERGENTE E ESPUMA REVITALIZADORA PARA CÂMARAS INTERNAS DE AUTOCLAVES. TAMBÉM INDICADO PARA REMOÇÃO DE MANCHAS EM CARRINHOS E CESTOS DE INSTRUMENTAIS E SUPERFICIES COMPOSTAS EM AÇO INOXIDÁVEL. O PRODUTO DEVE SER PARA APLICAÇÃO EM FORMA DE ESPUMA PERMITINDO UM MAIOR TEMPO DE CONTATO DO PRODUTO COM A SUPERFICIE ONDE É APLICADO PARA PENETRAÇÃO E LIMPEZA MAIS EFETIVA. DEVE SER FACILMENTE REMOVIDO DA SUPERFICIE ATRAVÉS DE ENXÁGUE NÃO DEIXANDO RESÍDUOS. FRASCO CONTENDO 1 L. PRODUTO A BASE DE ÁCIDO FOSFÓRICO, PH ENTRE 0,50  - 1,80 TENSOATIVO NÃO IÔNICO E SOLVENTE E VEÍCULO.</t>
  </si>
  <si>
    <t>REMOVEDOR DE COLAS E ETIQUETAS COM FÁCIL APLICAÇÃO, RÁPIDA AÇÃO E SEM ODOR DESAGRADÁVEL, CONTENDO SOLVENTE BIODEGRADÁVEL DE FONTE VEGETAL. FRASCO DE 250 ML. O PRODUTO DEVERÁ ESTAR ACONDICIONADO EM FRASCO QUE GARANTA A INTEGRIDADE DO PRODUTO, CONTENDO BORRIFADOR SPRAY, NOME DO PRODUTO, LOTE, DATA DE VALIDADE E NÚMERO DA NOTIFICAÇÃO JUNTO AO ÓRGÃO DE CONTROLE COMPETENTE.</t>
  </si>
  <si>
    <t>VALOR TOTAL ESTIMADO DO LOTE 01</t>
  </si>
  <si>
    <t>VALOR TOTAL ESTIMADO DO LOTE 02</t>
  </si>
  <si>
    <t>VALOR TOTAL ESTIMADO DO LOTE 03</t>
  </si>
  <si>
    <t>VALOR TOTAL ESTIMADO DO LOTE 04</t>
  </si>
  <si>
    <t>VALOR TOTAL ESTIMADO DO LOTE 05</t>
  </si>
  <si>
    <t>PREGÃO ELETRÔNICO Nº 40/2026</t>
  </si>
  <si>
    <t>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</si>
</sst>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;[Red]&quot;R$&quot;\ \-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C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12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9" fillId="0" borderId="0" xfId="0" applyFont="1" applyProtection="1">
      <protection locked="0"/>
    </xf>
    <xf numFmtId="4" fontId="9" fillId="0" borderId="0" xfId="0" applyNumberFormat="1" applyFont="1" applyProtection="1"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4" fontId="2" fillId="2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justify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4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0" fontId="9" fillId="0" borderId="0" xfId="0" applyFont="1"/>
    <xf numFmtId="4" fontId="11" fillId="2" borderId="1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 wrapText="1"/>
    </xf>
    <xf numFmtId="4" fontId="11" fillId="2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justify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4" fontId="13" fillId="2" borderId="1" xfId="0" applyNumberFormat="1" applyFont="1" applyFill="1" applyBorder="1" applyAlignment="1">
      <alignment horizontal="justify" vertical="center" wrapText="1"/>
    </xf>
    <xf numFmtId="44" fontId="12" fillId="2" borderId="3" xfId="1" applyFont="1" applyFill="1" applyBorder="1" applyAlignment="1" applyProtection="1">
      <alignment horizontal="center" vertical="center" wrapText="1"/>
      <protection locked="0"/>
    </xf>
    <xf numFmtId="44" fontId="12" fillId="2" borderId="1" xfId="1" applyFont="1" applyFill="1" applyBorder="1" applyAlignment="1" applyProtection="1">
      <alignment horizontal="righ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4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justify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</cellXfs>
  <cellStyles count="2">
    <cellStyle name="Moeda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="110" zoomScaleNormal="110" workbookViewId="0">
      <selection activeCell="I20" sqref="I20"/>
    </sheetView>
  </sheetViews>
  <sheetFormatPr defaultColWidth="9.140625" defaultRowHeight="15" x14ac:dyDescent="0.25"/>
  <cols>
    <col min="1" max="1" width="5.28515625" bestFit="1" customWidth="1"/>
    <col min="2" max="2" width="6" customWidth="1"/>
    <col min="3" max="3" width="7" bestFit="1" customWidth="1"/>
    <col min="4" max="4" width="6.140625" customWidth="1"/>
    <col min="5" max="5" width="5.7109375" customWidth="1"/>
    <col min="6" max="6" width="56.5703125" customWidth="1"/>
    <col min="7" max="7" width="14.85546875" customWidth="1"/>
    <col min="8" max="8" width="11.28515625" style="22" customWidth="1"/>
    <col min="9" max="9" width="10.7109375" style="22" customWidth="1"/>
    <col min="10" max="10" width="12.5703125" style="23" customWidth="1"/>
  </cols>
  <sheetData>
    <row r="1" spans="2:12" ht="15.75" x14ac:dyDescent="0.25">
      <c r="B1" s="38" t="s">
        <v>16</v>
      </c>
      <c r="C1" s="38"/>
      <c r="D1" s="38"/>
      <c r="E1" s="38"/>
      <c r="F1" s="38"/>
      <c r="G1" s="38"/>
      <c r="H1" s="38"/>
      <c r="I1" s="38"/>
      <c r="J1" s="38"/>
      <c r="L1" s="7"/>
    </row>
    <row r="2" spans="2:12" ht="15.75" x14ac:dyDescent="0.25">
      <c r="B2" s="39" t="s">
        <v>40</v>
      </c>
      <c r="C2" s="39"/>
      <c r="D2" s="39"/>
      <c r="E2" s="39"/>
      <c r="F2" s="39"/>
      <c r="G2" s="39"/>
      <c r="H2" s="39"/>
      <c r="I2" s="39"/>
      <c r="J2" s="39"/>
    </row>
    <row r="3" spans="2:12" ht="15.75" x14ac:dyDescent="0.25">
      <c r="B3" s="40" t="s">
        <v>21</v>
      </c>
      <c r="C3" s="40"/>
      <c r="D3" s="40"/>
      <c r="E3" s="40"/>
      <c r="F3" s="40"/>
      <c r="G3" s="40"/>
      <c r="H3" s="40"/>
      <c r="I3" s="40"/>
      <c r="J3" s="40"/>
    </row>
    <row r="4" spans="2:12" ht="15.75" x14ac:dyDescent="0.25">
      <c r="B4" s="41" t="s">
        <v>18</v>
      </c>
      <c r="C4" s="41"/>
      <c r="D4" s="41"/>
      <c r="E4" s="41"/>
      <c r="F4" s="41"/>
      <c r="G4" s="41"/>
      <c r="H4" s="41"/>
      <c r="I4" s="41"/>
      <c r="J4" s="41"/>
    </row>
    <row r="5" spans="2:12" ht="15.75" x14ac:dyDescent="0.25">
      <c r="B5" s="8"/>
      <c r="C5" s="8"/>
      <c r="D5" s="8"/>
      <c r="E5" s="8"/>
      <c r="F5" s="8"/>
      <c r="G5" s="8"/>
      <c r="H5" s="9"/>
      <c r="I5" s="8"/>
      <c r="J5" s="8"/>
    </row>
    <row r="6" spans="2:12" ht="15.75" x14ac:dyDescent="0.25">
      <c r="B6" s="32" t="s">
        <v>17</v>
      </c>
      <c r="C6" s="32"/>
      <c r="D6" s="32"/>
      <c r="E6" s="32"/>
      <c r="F6" s="32"/>
      <c r="G6" s="32"/>
      <c r="H6" s="32"/>
      <c r="I6" s="32"/>
      <c r="J6" s="32"/>
    </row>
    <row r="7" spans="2:12" ht="15.75" x14ac:dyDescent="0.25">
      <c r="B7" s="11"/>
      <c r="C7" s="12"/>
      <c r="D7" s="12"/>
      <c r="E7" s="12"/>
      <c r="F7" s="12"/>
      <c r="G7" s="12"/>
      <c r="H7" s="13"/>
      <c r="I7" s="12"/>
      <c r="J7" s="12"/>
    </row>
    <row r="8" spans="2:12" ht="15.75" x14ac:dyDescent="0.25">
      <c r="B8" s="10" t="s">
        <v>0</v>
      </c>
      <c r="C8" s="10"/>
      <c r="D8" s="33"/>
      <c r="E8" s="33"/>
      <c r="F8" s="33"/>
      <c r="G8" s="33"/>
      <c r="H8" s="33"/>
      <c r="I8" s="33"/>
      <c r="J8" s="33"/>
    </row>
    <row r="9" spans="2:12" ht="15.75" x14ac:dyDescent="0.25">
      <c r="B9" s="32" t="s">
        <v>1</v>
      </c>
      <c r="C9" s="32"/>
      <c r="D9" s="33"/>
      <c r="E9" s="33"/>
      <c r="F9" s="33"/>
      <c r="G9" s="33"/>
      <c r="H9" s="33"/>
      <c r="I9" s="33"/>
      <c r="J9" s="33"/>
    </row>
    <row r="10" spans="2:12" ht="15.75" x14ac:dyDescent="0.25">
      <c r="B10" s="10" t="s">
        <v>2</v>
      </c>
      <c r="C10" s="33"/>
      <c r="D10" s="33"/>
      <c r="E10" s="33"/>
      <c r="F10" s="33"/>
      <c r="G10" s="33"/>
      <c r="H10" s="33"/>
      <c r="I10" s="33"/>
      <c r="J10" s="33"/>
    </row>
    <row r="11" spans="2:12" ht="15.75" x14ac:dyDescent="0.25">
      <c r="B11" s="10" t="s">
        <v>3</v>
      </c>
      <c r="C11" s="10"/>
      <c r="D11" s="33"/>
      <c r="E11" s="33"/>
      <c r="F11" s="33"/>
      <c r="G11" s="33"/>
      <c r="H11" s="33"/>
      <c r="I11" s="33"/>
      <c r="J11" s="33"/>
    </row>
    <row r="12" spans="2:12" ht="15.75" x14ac:dyDescent="0.25">
      <c r="B12" s="32" t="s">
        <v>4</v>
      </c>
      <c r="C12" s="32"/>
      <c r="D12" s="35"/>
      <c r="E12" s="35"/>
      <c r="F12" s="35"/>
      <c r="G12" s="35"/>
      <c r="H12" s="35"/>
      <c r="I12" s="35"/>
      <c r="J12" s="35"/>
    </row>
    <row r="13" spans="2:12" ht="15.75" x14ac:dyDescent="0.25">
      <c r="B13" s="10" t="s">
        <v>5</v>
      </c>
      <c r="C13" s="10"/>
      <c r="D13" s="33"/>
      <c r="E13" s="33"/>
      <c r="F13" s="33"/>
      <c r="G13" s="33"/>
      <c r="H13" s="33"/>
      <c r="I13" s="33"/>
      <c r="J13" s="33"/>
    </row>
    <row r="14" spans="2:12" ht="15.75" x14ac:dyDescent="0.25">
      <c r="B14" s="14" t="s">
        <v>6</v>
      </c>
      <c r="C14" s="14"/>
      <c r="D14" s="14"/>
      <c r="E14" s="30"/>
      <c r="F14" s="30"/>
      <c r="G14" s="30"/>
      <c r="H14" s="30"/>
      <c r="I14" s="30"/>
      <c r="J14" s="30"/>
    </row>
    <row r="15" spans="2:12" ht="15.75" x14ac:dyDescent="0.25">
      <c r="B15" s="36" t="s">
        <v>7</v>
      </c>
      <c r="C15" s="36"/>
      <c r="D15" s="37"/>
      <c r="E15" s="37"/>
      <c r="F15" s="37"/>
      <c r="G15" s="37"/>
      <c r="H15" s="37"/>
      <c r="I15" s="37"/>
      <c r="J15" s="37"/>
    </row>
    <row r="16" spans="2:12" ht="15.75" x14ac:dyDescent="0.25">
      <c r="B16" s="14"/>
      <c r="C16" s="14"/>
      <c r="D16" s="14"/>
      <c r="E16" s="14"/>
      <c r="F16" s="14"/>
      <c r="G16" s="14"/>
      <c r="H16" s="15"/>
      <c r="I16" s="14"/>
      <c r="J16" s="14"/>
    </row>
    <row r="17" spans="1:11" ht="15.75" x14ac:dyDescent="0.25">
      <c r="B17" s="34" t="s">
        <v>25</v>
      </c>
      <c r="C17" s="34"/>
      <c r="D17" s="34"/>
      <c r="E17" s="34"/>
      <c r="F17" s="34"/>
      <c r="G17" s="34"/>
      <c r="H17" s="34"/>
      <c r="I17" s="34"/>
      <c r="J17" s="34"/>
    </row>
    <row r="19" spans="1:11" ht="48" x14ac:dyDescent="0.25">
      <c r="A19" s="26" t="s">
        <v>24</v>
      </c>
      <c r="B19" s="27" t="s">
        <v>8</v>
      </c>
      <c r="C19" s="28" t="s">
        <v>9</v>
      </c>
      <c r="D19" s="28" t="s">
        <v>10</v>
      </c>
      <c r="E19" s="28" t="s">
        <v>11</v>
      </c>
      <c r="F19" s="28" t="s">
        <v>12</v>
      </c>
      <c r="G19" s="28" t="s">
        <v>41</v>
      </c>
      <c r="H19" s="29" t="s">
        <v>14</v>
      </c>
      <c r="I19" s="25" t="s">
        <v>13</v>
      </c>
      <c r="J19" s="25" t="s">
        <v>15</v>
      </c>
      <c r="K19" s="16" t="s">
        <v>22</v>
      </c>
    </row>
    <row r="20" spans="1:11" ht="158.25" customHeight="1" x14ac:dyDescent="0.25">
      <c r="A20" s="42">
        <v>1</v>
      </c>
      <c r="B20" s="43">
        <v>1</v>
      </c>
      <c r="C20" s="43">
        <v>20</v>
      </c>
      <c r="D20" s="43" t="s">
        <v>28</v>
      </c>
      <c r="E20" s="43">
        <v>25720</v>
      </c>
      <c r="F20" s="43" t="s">
        <v>29</v>
      </c>
      <c r="G20" s="53"/>
      <c r="H20" s="44">
        <v>1082</v>
      </c>
      <c r="I20" s="45"/>
      <c r="J20" s="46">
        <f t="shared" ref="J20:J29" si="0">I20*C20</f>
        <v>0</v>
      </c>
      <c r="K20" s="17" t="str">
        <f t="shared" ref="K20:K29" si="1">_xlfn.IFS(I20="","aguardando lançamento",I20&lt;=H20,"correto", I20&gt;H20, "acima máximo")</f>
        <v>aguardando lançamento</v>
      </c>
    </row>
    <row r="21" spans="1:11" ht="144" customHeight="1" x14ac:dyDescent="0.25">
      <c r="A21" s="42"/>
      <c r="B21" s="43">
        <v>2</v>
      </c>
      <c r="C21" s="43">
        <v>20</v>
      </c>
      <c r="D21" s="43" t="s">
        <v>28</v>
      </c>
      <c r="E21" s="43">
        <v>25721</v>
      </c>
      <c r="F21" s="43" t="s">
        <v>30</v>
      </c>
      <c r="G21" s="53"/>
      <c r="H21" s="44">
        <v>1075.0999999999999</v>
      </c>
      <c r="I21" s="45"/>
      <c r="J21" s="46">
        <f t="shared" si="0"/>
        <v>0</v>
      </c>
      <c r="K21" s="17" t="str">
        <f t="shared" si="1"/>
        <v>aguardando lançamento</v>
      </c>
    </row>
    <row r="22" spans="1:11" ht="15" customHeight="1" x14ac:dyDescent="0.25">
      <c r="A22" s="47" t="s">
        <v>35</v>
      </c>
      <c r="B22" s="48"/>
      <c r="C22" s="48"/>
      <c r="D22" s="48"/>
      <c r="E22" s="48"/>
      <c r="F22" s="49"/>
      <c r="G22" s="54"/>
      <c r="H22" s="51">
        <f>SUM(J18:J21)</f>
        <v>0</v>
      </c>
      <c r="I22" s="52"/>
      <c r="J22" s="52"/>
      <c r="K22" s="17"/>
    </row>
    <row r="23" spans="1:11" ht="56.25" x14ac:dyDescent="0.25">
      <c r="A23" s="43">
        <v>2</v>
      </c>
      <c r="B23" s="43">
        <v>2</v>
      </c>
      <c r="C23" s="43">
        <v>50</v>
      </c>
      <c r="D23" s="43" t="s">
        <v>10</v>
      </c>
      <c r="E23" s="43">
        <v>25722</v>
      </c>
      <c r="F23" s="43" t="s">
        <v>31</v>
      </c>
      <c r="G23" s="53"/>
      <c r="H23" s="43">
        <v>61.43</v>
      </c>
      <c r="I23" s="45"/>
      <c r="J23" s="46">
        <f t="shared" si="0"/>
        <v>0</v>
      </c>
      <c r="K23" s="17" t="str">
        <f t="shared" si="1"/>
        <v>aguardando lançamento</v>
      </c>
    </row>
    <row r="24" spans="1:11" x14ac:dyDescent="0.25">
      <c r="A24" s="47" t="s">
        <v>36</v>
      </c>
      <c r="B24" s="48"/>
      <c r="C24" s="48"/>
      <c r="D24" s="48"/>
      <c r="E24" s="48"/>
      <c r="F24" s="49"/>
      <c r="G24" s="54"/>
      <c r="H24" s="51">
        <f>SUM(J23)</f>
        <v>0</v>
      </c>
      <c r="I24" s="52"/>
      <c r="J24" s="52"/>
      <c r="K24" s="17"/>
    </row>
    <row r="25" spans="1:11" ht="101.25" x14ac:dyDescent="0.25">
      <c r="A25" s="43">
        <v>3</v>
      </c>
      <c r="B25" s="43">
        <v>3</v>
      </c>
      <c r="C25" s="43">
        <v>20</v>
      </c>
      <c r="D25" s="43" t="s">
        <v>10</v>
      </c>
      <c r="E25" s="43">
        <v>25723</v>
      </c>
      <c r="F25" s="43" t="s">
        <v>32</v>
      </c>
      <c r="G25" s="53"/>
      <c r="H25" s="43">
        <v>306.42</v>
      </c>
      <c r="I25" s="45"/>
      <c r="J25" s="46">
        <f>C25*I25</f>
        <v>0</v>
      </c>
      <c r="K25" s="17" t="str">
        <f t="shared" si="1"/>
        <v>aguardando lançamento</v>
      </c>
    </row>
    <row r="26" spans="1:11" x14ac:dyDescent="0.25">
      <c r="A26" s="47" t="s">
        <v>37</v>
      </c>
      <c r="B26" s="48"/>
      <c r="C26" s="48"/>
      <c r="D26" s="48"/>
      <c r="E26" s="48"/>
      <c r="F26" s="49"/>
      <c r="G26" s="54"/>
      <c r="H26" s="51">
        <f>SUM(J25)</f>
        <v>0</v>
      </c>
      <c r="I26" s="52"/>
      <c r="J26" s="52"/>
      <c r="K26" s="17"/>
    </row>
    <row r="27" spans="1:11" ht="101.25" x14ac:dyDescent="0.25">
      <c r="A27" s="43">
        <v>4</v>
      </c>
      <c r="B27" s="43">
        <v>4</v>
      </c>
      <c r="C27" s="43">
        <v>30</v>
      </c>
      <c r="D27" s="43" t="s">
        <v>10</v>
      </c>
      <c r="E27" s="43">
        <v>24800</v>
      </c>
      <c r="F27" s="43" t="s">
        <v>33</v>
      </c>
      <c r="G27" s="53"/>
      <c r="H27" s="43">
        <v>53.62</v>
      </c>
      <c r="I27" s="45"/>
      <c r="J27" s="46">
        <f>C27*I27</f>
        <v>0</v>
      </c>
      <c r="K27" s="17" t="str">
        <f t="shared" si="1"/>
        <v>aguardando lançamento</v>
      </c>
    </row>
    <row r="28" spans="1:11" x14ac:dyDescent="0.25">
      <c r="A28" s="47" t="s">
        <v>38</v>
      </c>
      <c r="B28" s="48"/>
      <c r="C28" s="48"/>
      <c r="D28" s="48"/>
      <c r="E28" s="48"/>
      <c r="F28" s="49"/>
      <c r="G28" s="54"/>
      <c r="H28" s="51">
        <f>SUM(J27)</f>
        <v>0</v>
      </c>
      <c r="I28" s="52"/>
      <c r="J28" s="52"/>
      <c r="K28" s="17"/>
    </row>
    <row r="29" spans="1:11" ht="67.5" x14ac:dyDescent="0.25">
      <c r="A29" s="43">
        <v>5</v>
      </c>
      <c r="B29" s="43">
        <v>5</v>
      </c>
      <c r="C29" s="43">
        <v>20</v>
      </c>
      <c r="D29" s="43" t="s">
        <v>10</v>
      </c>
      <c r="E29" s="43">
        <v>25724</v>
      </c>
      <c r="F29" s="43" t="s">
        <v>34</v>
      </c>
      <c r="G29" s="53"/>
      <c r="H29" s="43">
        <v>59.62</v>
      </c>
      <c r="I29" s="45"/>
      <c r="J29" s="46">
        <f t="shared" si="0"/>
        <v>0</v>
      </c>
      <c r="K29" s="17" t="str">
        <f t="shared" si="1"/>
        <v>aguardando lançamento</v>
      </c>
    </row>
    <row r="30" spans="1:11" ht="15" customHeight="1" x14ac:dyDescent="0.25">
      <c r="A30" s="47" t="s">
        <v>39</v>
      </c>
      <c r="B30" s="48"/>
      <c r="C30" s="48"/>
      <c r="D30" s="48"/>
      <c r="E30" s="48"/>
      <c r="F30" s="49"/>
      <c r="G30" s="50"/>
      <c r="H30" s="51">
        <f>SUM(J29)</f>
        <v>0</v>
      </c>
      <c r="I30" s="52"/>
      <c r="J30" s="52"/>
    </row>
    <row r="31" spans="1:11" x14ac:dyDescent="0.25">
      <c r="A31" s="18"/>
      <c r="B31" s="19"/>
      <c r="C31" s="19"/>
      <c r="D31" s="19"/>
      <c r="E31" s="19"/>
      <c r="F31" s="19"/>
      <c r="G31" s="19"/>
      <c r="H31" s="20"/>
      <c r="I31" s="21"/>
      <c r="J31" s="21"/>
    </row>
    <row r="32" spans="1:11" x14ac:dyDescent="0.25">
      <c r="B32" s="1"/>
      <c r="C32" s="1"/>
      <c r="D32" s="1"/>
      <c r="E32" s="1"/>
      <c r="F32" s="1"/>
      <c r="G32" s="1"/>
      <c r="H32" s="2"/>
      <c r="I32" s="2"/>
      <c r="J32" s="3"/>
      <c r="K32" s="1"/>
    </row>
    <row r="33" spans="2:11" ht="15.75" x14ac:dyDescent="0.25">
      <c r="B33" s="30" t="s">
        <v>26</v>
      </c>
      <c r="C33" s="30"/>
      <c r="D33" s="30"/>
      <c r="E33" s="30"/>
      <c r="F33" s="30"/>
      <c r="G33" s="30"/>
      <c r="H33" s="30"/>
      <c r="I33" s="30"/>
      <c r="J33" s="30"/>
      <c r="K33" s="30"/>
    </row>
    <row r="34" spans="2:11" ht="15.75" x14ac:dyDescent="0.25">
      <c r="B34" s="30" t="s">
        <v>27</v>
      </c>
      <c r="C34" s="30"/>
      <c r="D34" s="30"/>
      <c r="E34" s="30"/>
      <c r="F34" s="30"/>
      <c r="G34" s="30"/>
      <c r="H34" s="30"/>
      <c r="I34" s="30"/>
      <c r="J34" s="30"/>
      <c r="K34" s="30"/>
    </row>
    <row r="35" spans="2:11" x14ac:dyDescent="0.25">
      <c r="B35" s="31" t="s">
        <v>23</v>
      </c>
      <c r="C35" s="31"/>
      <c r="D35" s="31"/>
      <c r="E35" s="31"/>
      <c r="F35" s="31"/>
      <c r="G35" s="31"/>
      <c r="H35" s="31"/>
      <c r="I35" s="31"/>
      <c r="J35" s="31"/>
      <c r="K35" s="31"/>
    </row>
    <row r="36" spans="2:11" x14ac:dyDescent="0.25"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2:11" x14ac:dyDescent="0.25"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2:11" x14ac:dyDescent="0.25">
      <c r="B38" s="1"/>
      <c r="C38" s="1"/>
      <c r="D38" s="1"/>
      <c r="E38" s="1"/>
      <c r="F38" s="1"/>
      <c r="G38" s="1"/>
      <c r="H38" s="2"/>
      <c r="I38" s="2"/>
      <c r="J38" s="3"/>
      <c r="K38" s="1"/>
    </row>
    <row r="39" spans="2:11" s="24" customFormat="1" ht="15.75" x14ac:dyDescent="0.25">
      <c r="B39" s="4" t="s">
        <v>19</v>
      </c>
      <c r="C39" s="4"/>
      <c r="D39" s="4"/>
      <c r="E39" s="4"/>
      <c r="F39" s="4"/>
      <c r="G39" s="4"/>
      <c r="H39" s="5"/>
      <c r="I39" s="5"/>
      <c r="J39" s="6"/>
      <c r="K39" s="4"/>
    </row>
    <row r="40" spans="2:11" s="24" customFormat="1" ht="15.75" x14ac:dyDescent="0.25">
      <c r="B40" s="4"/>
      <c r="C40" s="4"/>
      <c r="D40" s="4"/>
      <c r="E40" s="4"/>
      <c r="F40" s="4"/>
      <c r="G40" s="4"/>
      <c r="H40" s="5"/>
      <c r="I40" s="5"/>
      <c r="J40" s="6"/>
      <c r="K40" s="4"/>
    </row>
    <row r="41" spans="2:11" s="24" customFormat="1" ht="15.75" x14ac:dyDescent="0.25">
      <c r="B41" s="4"/>
      <c r="C41" s="4"/>
      <c r="D41" s="4"/>
      <c r="E41" s="4"/>
      <c r="F41" s="4"/>
      <c r="G41" s="4"/>
      <c r="H41" s="5"/>
      <c r="I41" s="5"/>
      <c r="J41" s="6"/>
      <c r="K41" s="4"/>
    </row>
    <row r="42" spans="2:11" s="24" customFormat="1" ht="15.75" x14ac:dyDescent="0.25">
      <c r="B42" s="4" t="s">
        <v>20</v>
      </c>
      <c r="C42" s="4"/>
      <c r="D42" s="4"/>
      <c r="E42" s="4"/>
      <c r="F42" s="4"/>
      <c r="G42" s="4"/>
      <c r="H42" s="5"/>
      <c r="I42" s="5"/>
      <c r="J42" s="6"/>
      <c r="K42" s="4"/>
    </row>
    <row r="43" spans="2:11" x14ac:dyDescent="0.25">
      <c r="B43" s="1"/>
      <c r="C43" s="1"/>
      <c r="D43" s="1"/>
      <c r="E43" s="1"/>
      <c r="F43" s="1"/>
      <c r="G43" s="1"/>
      <c r="H43" s="2"/>
      <c r="I43" s="2"/>
      <c r="J43" s="3"/>
      <c r="K43" s="1"/>
    </row>
    <row r="44" spans="2:11" x14ac:dyDescent="0.25">
      <c r="B44" s="1"/>
      <c r="C44" s="1"/>
      <c r="D44" s="1"/>
      <c r="E44" s="1"/>
      <c r="F44" s="1"/>
      <c r="G44" s="1"/>
      <c r="H44" s="2"/>
      <c r="I44" s="2"/>
      <c r="J44" s="3"/>
      <c r="K44" s="1"/>
    </row>
    <row r="45" spans="2:11" x14ac:dyDescent="0.25">
      <c r="B45" s="1"/>
      <c r="C45" s="1"/>
      <c r="D45" s="1"/>
      <c r="E45" s="1"/>
      <c r="F45" s="1"/>
      <c r="G45" s="1"/>
      <c r="H45" s="2"/>
      <c r="I45" s="2"/>
      <c r="J45" s="3"/>
      <c r="K45" s="1"/>
    </row>
    <row r="46" spans="2:11" x14ac:dyDescent="0.25">
      <c r="B46" s="1"/>
      <c r="C46" s="1"/>
      <c r="D46" s="1"/>
      <c r="E46" s="1"/>
      <c r="F46" s="1"/>
      <c r="G46" s="1"/>
      <c r="H46" s="2"/>
      <c r="I46" s="2"/>
      <c r="J46" s="3"/>
      <c r="K46" s="1"/>
    </row>
    <row r="47" spans="2:11" x14ac:dyDescent="0.25">
      <c r="B47" s="1"/>
      <c r="C47" s="1"/>
      <c r="D47" s="1"/>
      <c r="E47" s="1"/>
      <c r="F47" s="1"/>
      <c r="G47" s="1"/>
      <c r="H47" s="2"/>
      <c r="I47" s="2"/>
      <c r="J47" s="3"/>
      <c r="K47" s="1"/>
    </row>
  </sheetData>
  <sheetProtection algorithmName="SHA-512" hashValue="gTnVOTDG8Kev0Ete7aN4jV/nC8Dl9me8WF3N1Qxm4ZOj62mhUU/ezkH2Pq4PM3wDcFXCvZt0DFVu9bj/AfAqIg==" saltValue="cJ1eulapGL8CyIhkp2s2cw==" spinCount="100000" sheet="1" objects="1" scenarios="1"/>
  <mergeCells count="31">
    <mergeCell ref="D8:J8"/>
    <mergeCell ref="B1:J1"/>
    <mergeCell ref="B2:J2"/>
    <mergeCell ref="B3:J3"/>
    <mergeCell ref="B6:J6"/>
    <mergeCell ref="B4:J4"/>
    <mergeCell ref="B35:K37"/>
    <mergeCell ref="B9:C9"/>
    <mergeCell ref="D9:J9"/>
    <mergeCell ref="B17:J17"/>
    <mergeCell ref="C10:J10"/>
    <mergeCell ref="D11:J11"/>
    <mergeCell ref="D13:J13"/>
    <mergeCell ref="E14:J14"/>
    <mergeCell ref="B12:C12"/>
    <mergeCell ref="D12:J12"/>
    <mergeCell ref="B15:C15"/>
    <mergeCell ref="D15:J15"/>
    <mergeCell ref="A24:F24"/>
    <mergeCell ref="A26:F26"/>
    <mergeCell ref="A28:F28"/>
    <mergeCell ref="H24:J24"/>
    <mergeCell ref="H30:J30"/>
    <mergeCell ref="B33:K33"/>
    <mergeCell ref="B34:K34"/>
    <mergeCell ref="A20:A21"/>
    <mergeCell ref="A30:F30"/>
    <mergeCell ref="A22:F22"/>
    <mergeCell ref="H22:J22"/>
    <mergeCell ref="H26:J26"/>
    <mergeCell ref="H28:J28"/>
  </mergeCells>
  <conditionalFormatting sqref="K20:K29">
    <cfRule type="containsText" dxfId="2" priority="16" operator="containsText" text="aguardando lançamento">
      <formula>NOT(ISERROR(SEARCH("aguardando lançamento",K20)))</formula>
    </cfRule>
    <cfRule type="containsText" dxfId="1" priority="17" operator="containsText" text="correto">
      <formula>NOT(ISERROR(SEARCH("correto",K20)))</formula>
    </cfRule>
    <cfRule type="cellIs" dxfId="0" priority="18" operator="equal">
      <formula>"acima máximo"</formula>
    </cfRule>
  </conditionalFormatting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licitacao2</dc:creator>
  <cp:lastModifiedBy>licitacao4</cp:lastModifiedBy>
  <cp:lastPrinted>2026-07-08T13:10:08Z</cp:lastPrinted>
  <dcterms:created xsi:type="dcterms:W3CDTF">2015-06-05T18:19:34Z</dcterms:created>
  <dcterms:modified xsi:type="dcterms:W3CDTF">2026-07-08T13:10:13Z</dcterms:modified>
</cp:coreProperties>
</file>