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Departamento de Licitacoes - LICITACAO\6-LICITACOES_2026\3-PREGAO\xx_RP_equipamentos_social_ITEM_AMPLA\"/>
    </mc:Choice>
  </mc:AlternateContent>
  <xr:revisionPtr revIDLastSave="0" documentId="13_ncr:1_{20FCFA89-865E-497A-935A-7F7F24E38A27}" xr6:coauthVersionLast="47" xr6:coauthVersionMax="47" xr10:uidLastSave="{00000000-0000-0000-0000-000000000000}"/>
  <workbookProtection workbookAlgorithmName="SHA-512" workbookHashValue="k32CCtf8KrFZU5cjDrdGoXzKvcvw6uapxUF+b7pTVfCRytdU5yx1lW8iO/UXLf1BLcYDXaWAIyWFCH5JZLgNMA==" workbookSaltValue="7JMkbI+WxTrJBffYS0T6Dw==" workbookSpinCount="100000" lockStructure="1"/>
  <bookViews>
    <workbookView xWindow="-120" yWindow="-120" windowWidth="29040" windowHeight="15720" xr2:uid="{00000000-000D-0000-FFFF-FFFF00000000}"/>
  </bookViews>
  <sheets>
    <sheet name="Plan1" sheetId="1" r:id="rId1"/>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 i="1" l="1"/>
  <c r="I21" i="1"/>
  <c r="I22" i="1"/>
  <c r="I23" i="1"/>
  <c r="I24" i="1"/>
  <c r="I25" i="1"/>
  <c r="I26" i="1"/>
  <c r="I27" i="1"/>
  <c r="I28" i="1"/>
  <c r="I29" i="1"/>
  <c r="J20" i="1"/>
  <c r="J21" i="1"/>
  <c r="J22" i="1"/>
  <c r="J23" i="1"/>
  <c r="J24" i="1"/>
  <c r="J25" i="1"/>
  <c r="J26" i="1"/>
  <c r="J27" i="1"/>
  <c r="J28" i="1"/>
  <c r="J29" i="1"/>
  <c r="H30" i="1" l="1"/>
</calcChain>
</file>

<file path=xl/sharedStrings.xml><?xml version="1.0" encoding="utf-8"?>
<sst xmlns="http://schemas.openxmlformats.org/spreadsheetml/2006/main" count="49" uniqueCount="40">
  <si>
    <t>Razão Social:</t>
  </si>
  <si>
    <t>Endereço:</t>
  </si>
  <si>
    <t>CNPJ:</t>
  </si>
  <si>
    <t>Telefone:</t>
  </si>
  <si>
    <t>E-mail:</t>
  </si>
  <si>
    <t>Agência:</t>
  </si>
  <si>
    <t>Conta Bancária nº:</t>
  </si>
  <si>
    <t>Banco:</t>
  </si>
  <si>
    <t>ITEM</t>
  </si>
  <si>
    <t>QTD</t>
  </si>
  <si>
    <t>UN</t>
  </si>
  <si>
    <t>COD. PMCV</t>
  </si>
  <si>
    <t>DESCRIÇÃO</t>
  </si>
  <si>
    <t>VALOR UNITÁRIO PROPOSTO R$</t>
  </si>
  <si>
    <t>VALOR MÁXIMO UNITÁRIO R$</t>
  </si>
  <si>
    <t>VALOR TOTAL ESTIMADO R$</t>
  </si>
  <si>
    <t>ANEXO IV</t>
  </si>
  <si>
    <t>Ao Pregoeiro do Município de Coronel Vivida – PR</t>
  </si>
  <si>
    <t>ATENÇÃO: ESTE MODELO DE PROPOSTA DEVERÁ SER PREENCHIDO PELO(S) LICITANTE(S) VENCEDOR(ES).</t>
  </si>
  <si>
    <t>-Validade da proposta: 60 (sessenta) dias.</t>
  </si>
  <si>
    <t>-Prazo de entrega: Conforme Edital.</t>
  </si>
  <si>
    <t>Local e Data.</t>
  </si>
  <si>
    <t xml:space="preserve"> PROPOSTA DE PREÇOS ATUALIZADA</t>
  </si>
  <si>
    <t>Status</t>
  </si>
  <si>
    <t>Apresentamos nossa proposta de preços para fornecimento do(s) item(ns) abaixo detalhado(s):</t>
  </si>
  <si>
    <t>Nos valores propostos estão inclusos todos os custos operacionais, encargos previdenciários, trabalhistas, tributários, comerciais, fretes e carretos, e quaisquer outros que incidam direta ou indiretamente no fornecimento do produto, de forma que o objeto do certame não tenha ônus para o Município de Coronel Vivida.</t>
  </si>
  <si>
    <t>PREGÃO ELETRÔNICO Nº XX/2026</t>
  </si>
  <si>
    <t>MARCA</t>
  </si>
  <si>
    <t>Nome e assinatura do representante legal</t>
  </si>
  <si>
    <t>KIT</t>
  </si>
  <si>
    <t>KIT LANCHONETE, COMPOSTO POR 01 MESA DE MANIPULAÇÃO, 01 FRITADEIRA A GÁS COM 02 CUBAS E 01 CHAPA A GÁS, ATENDENDO ÀS SEGUINTES ESPECIFICAÇÕES MÍNIMAS: MESA DE MANIPULAÇÃO: TAMPO EM AÇO INOX 430, COM ESPESSURA MÍNIMA DE 0,6 MM; PÉS E TRAVESSAS EM AÇO CARBONO PINTADO, COM ESPESSURA MÍNIMA DE 0,9 MM; PÉS COM ACABAMENTO EM PLÁSTICO. DIMENSÕES MÍNIMAS: ALTURA 90 CM, LARGURA 55 CM E COMPRIMENTO 120 CM. PESO APROXIMADO DE 16,5 KG. FRITADEIRA A GÁS: SISTEMA COM 02 QUEIMADORES E MANÍPULOS PARA REGULAGEM DE GÁS; FUNCIONAMENTO EM GÁS GLP BAIXA PRESSÃO; CORPO EXTERNO EM AÇO INOX 430, COM ESPESSURA MÍNIMA DE 0,50 MM; CONSUMO MÉDIO DE GÁS DE ATÉ 0,340 KG/H. CAPACIDADE TOTAL DE ÓLEO DE, NO MÍNIMO, 10 LITROS, SENDO 5 LITROS POR CUBA. DEVERÁ ACOMPANHAR 02 CESTOS RETANGULARES Nº 18, COM CAPACIDADE MÍNIMA DE 360 G CADA. POSSUIR ORIFÍCIO CENTRAL PARA FACILITAR O ACENDIMENTO. DIMENSÕES APROXIMADAS DA CUBA: 26 X 32 X 10 CM. DIMENSÕES APROXIMADAS DO CESTO: 18 X 24 X 9 CM. DIMENSÕES APROXIMADAS DO EQUIPAMENTO: ALTURA 18 CM, ALTURA TOTAL 37 CM, LARGURA 55 CM E PROFUNDIDADE 35 CM. PESO APROXIMADO DE 4,7 KG. CHAPA A GÁS: FUNCIONAMENTO EM GÁS GLP BAIXA PRESSÃO; COM 03 QUEIMADORES; ESTRUTURA EM AÇO INOX 430 E CHAPA EM FERRO FUNDIDO, COM ESPESSURA MÍNIMA DE 1,95 MM. ÁREA ÚTIL MÍNIMA DE 31 X 90 CM. DIMENSÕES APROXIMADAS: ALTURA 12,5 CM, LARGURA 40 CM E COMPRIMENTO 91,5 CM. PESO APROXIMADO DE 9,9 KG. ITENS INCLUSOS: 01 FRITADEIRA A GÁS, 01 CHAPA A GÁS E 01 MESA DE MANIPULAÇÃO.</t>
  </si>
  <si>
    <t>BATEDEIRA PLANETÁRIA, COM POTÊNCIA MÍNIMA DE 750 W, CAPACIDADE MÍNIMA DE 5 LITROS, COM NO MÍNIMO 15 VELOCIDADES, TENSÃO 110 V, CLASSIFICAÇÃO ENERGÉTICA  A , ALIMENTAÇÃO ELÉTRICA, PÉS ANTIDERRAPANTES COM VENTOSAS. DIMENSÕES MÍNIMAS DO PRODUTO: 35,8 X 26,6 X 35,8 CM, PESO APROXIMADO DE 3,5 KG. DEVERÁ ACOMPANHAR, NO MÍNIMO: 01 BATEDEIRA PLANETÁRIA, 03 BATEDORES, 02 TIGELAS EM POLIPROPILENO, 01 MANUAL DE INSTRUÇÕES E 01 CERTIFICADO DE GARANTIA. COR PRETA OU SIMILAR.</t>
  </si>
  <si>
    <t>MULTIPROCESSADOR DE ALIMENTOS, COM POTÊNCIA MÍNIMA DE 700 W, TENSÃO 110 V, COM NO MÍNIMO 24 FUNÇÕES, 02 VELOCIDADES E FUNÇÃO PULSAR. EQUIPAMENTO NA COR PRETA OU SIMILAR, COM SISTEMA DE FECHO E TRAVA DE SEGURANÇA, ALIMENTAÇÃO POR ENERGIA ELÉTRICA E CAPACIDADE MÍNIMA DO LIQUIDIFICADOR DE 3,1 LITROS. DEVERÁ POSSUIR FUNÇÕES MÍNIMAS DE CORTAR, FATIAR, PICAR E ESPREMER FRUTAS, ACOMPANHADO DE NO MÍNIMO 07 ACESSÓRIOS COMPATÍVEIS COM AS FUNÇÕES DESCRITAS. O PRODUTO DEVERÁ ACOMPANHAR, NO MÍNIMO: 01 MULTIPROCESSADOR, 01 CONJUNTO DE ACESSÓRIOS, 01 MANUAL DE INSTRUÇÕES E 01 CERTIFICADO DE GARANTIA</t>
  </si>
  <si>
    <t>FORNO TURBO ELÉTRICO, TENSÃO 220 V, CAPACIDADE MÍNIMA DE 65 LITROS, COM DIMENSÕES APROXIMADAS DE 66,5 CM (P) X 51,8 CM (L) X 51 CM (A), CONTROLE POR BOTÕES, EQUIPADO COM TURBINA PARA DISTRIBUIÇÃO UNIFORME DO CALOR. DEVE POSSUIR NO MÍNIMO 4 ESTEIRAS EM ALUMÍNIO MEDINDO APROXIMADAMENTE 35 X 35 CM, COM ESPAÇAMENTO MÍNIMO DE 7 CM ENTRE ELAS. ESTRUTURA FABRICADA EM AÇO INOXIDÁVEL ESCOVADO, PORTA COM VIDRO TEMPERADO, PAINEL COM TECLAS INDIVIDUAIS PARA ACIONAMENTO DA TURBINA E DA ILUMINAÇÃO INTERNA. CONTROLADOR DE TEMPERATURA COM FAIXA DE REGULAGEM DE 50°C A 250°C, ILUMINAÇÃO INTERNA POR LÂMPADA, TIMER DE ATÉ 120 MINUTOS E RESISTÊNCIA BLINDADA COM POTÊNCIA MÍNIMA DE 2.000 W. FREQUÊNCIA DE OPERAÇÃO DE 50/60 HZ. MEDIDAS INTERNAS APROXIMADAS DE 33 CM (A) X 46 CM (L) X 43 CM (P) E MEDIDAS EXTERNAS APROXIMADAS DE 50,5 CM (A) X 51,5 CM (L) X 65 CM (P). PRODUTO NOVO, DE PRIMEIRA LINHA, COM GARANTIA MÍNIMA DE 12 MESES.</t>
  </si>
  <si>
    <t>SANDUICHEIRA ELÉTRICA TIPO GRILL, EQUIPADA COM CHAPAS DUPLAS ANTIADERENTES E SISTEMA DE AQUECIMENTO EM AMBAS AS PLACAS, COM POTÊNCIA MÍNIMA DE 750 W. DEVE POSSUIR CAPACIDADE PARA O PREPARO SIMULTÂNEO DE, NO MÍNIMO, 2 (DOIS) SANDUÍCHES, ESTRUTURA EXTERNA CONFECCIONADA EM MATERIAL RESISTENTE AO CALOR, ALÇA ISOTÉRMICA, SISTEMA DE FECHAMENTO COM TRAVA DE SEGURANÇA, BASE ANTIDERRAPANTE E LUZES INDICADORAS DE FUNCIONAMENTO E AQUECIMENTO. ALIMENTAÇÃO ELÉTRICA EM 127 V OU 220 V, CONFORME DEMANDA DO ÓRGÃO CONTRATANTE. O PRODUTO DEVERÁ POSSUIR CERTIFICAÇÃO DE CONFORMIDADE VIGENTE DO INMETRO OU ORGANISMO ACREDITADO POR ESTE, QUANDO APLICÁVEL, E APRESENTAR GARANTIA MÍNIMA DE 12 (DOZE) MESES, CONTADA A PARTIR DA DATA DE RECEBIMENTO DEFINITIVO DO EQUIPAMENTO.</t>
  </si>
  <si>
    <t>MICRO-ONDAS CAPACIDADE 36 LITROS, COR BRANCA OU INOX, POTÊNCIA: 1600W FREQUÊNCIA: 60HZ EFICIÊNCIA ENERGÉTICA A VOLTAGEM:  110V, PESO DO PRODUTO: 15KG PESO DO PRODUTO COM EMBALAGEM 15,2KG DIMENSÕES DO PRODUTO LARGURA: 52CM ALTURA: 32,5CM PROFUNDIDADE: 41,9CM DIMENSÕES DO PRODUTO COM EMBALAGEM LARGURA: 55CM ALTURA: 34,5CM PROFUNDIDADE: 45CM.</t>
  </si>
  <si>
    <t>MÁQUINA DE REMO MAGNÉTICA, ALIMENTAÇÃO BIVOLT, COM SISTEMA DE RESISTÊNCIA MAGNÉTICA E NO MÍNIMO 16 NÍVEIS DE INTENSIDADE, EQUIPADA COM PAINEL/MONITOR DIGITAL COM FUNÇÕES MÍNIMAS DE DISTÂNCIA, TEMPO, CALORIAS QUEIMADAS, VELOCIDADE E FREQUÊNCIA CARDÍACA, CAPACIDADE DE SUPORTE DE ATÉ 158 KG, CONTENDO RODAS PARA TRANSPORTE/MOVIMENTAÇÃO, DIMENSÕES APROXIMADAS DE 165 CM DE COMPRIMENTO, 49 CM DE LARGURA E 63 CM DE ALTURA.</t>
  </si>
  <si>
    <t>ESTAÇÃO DE MUSCULAÇÃO MULTIFUNCIONAL, FABRICADA EM LIGA DE AÇO, COM ESTRUTURA REFORÇADA EM AÇO E POLIAS REVESTIDAS, ENCOSTOS E ASSENTOS COM ESPUMA REVESTIDA, FUNCIONAMENTO SILENCIOSO, EQUIPADA COM PUXADOR ALTO E PUXADOR BAIXO, SISTEMA DE CARGA COM NO MÍNIMO 65 KG INCLUSOS, POSSIBILITANDO INTENSIDADE DE EXERCÍCIOS DE ATÉ 100 KG, CAPACIDADE PARA REALIZAÇÃO DE NO MÍNIMO 25 TIPOS DE EXERCÍCIOS, INCLUINDO SUPINO, PECK DECK, DESENVOLVIMENTO DE OMBROS, PUXADOR ALTO PARA COSTAS, PULLOVER, EXTENSOR, FLEXOR, REMADA BAIXA, ELEVAÇÃO DE OMBROS, ELEVAÇÃO NA PONTA DOS PÉS, ROSCA DIRETA, ROSCA INVERSA, EXTENSOR DE TRÍCEPS, ABDOMINAL CRUNCH, ENTRE OUTROS. CAPACIDADE MÁXIMA SUPORTADA PELO USUÁRIO DE ATÉ 130 KG. DIMENSÕES APROXIMADAS DO EQUIPAMENTO MONTADO: 136 CM DE COMPRIMENTO, 108 CM DE LARGURA E 209 CM DE ALTURA. PESO APROXIMADO DO PRODUTO: 113 KG.</t>
  </si>
  <si>
    <t>ESTEIRA ERGOMÉTRICA ELÉTRICA SÊNIOR, COM BARRA DE APOIO, ALIMENTAÇÃO BIVOLT, MONITOR/DISPLAY LCD COM NO MÍNIMO 5 FUNÇÕES (VELOCIDADE, DISTÂNCIA, TEMPO, CALORIAS E SCAN), VELOCIDADE MÍNIMA DE 1 KM/H E MÁXIMA DE ATÉ 9 KM/H, CAPACIDADE DE SUPORTE DE ATÉ 110 KG, ESTRUTURA FABRICADA EM AÇO CARBONO, SUPERFÍCIE DE CORRIDA COM LARGURA MÍNIMA DE 33 CM E COMPRIMENTO MÍNIMO DE 100 CM, PESO APROXIMADO DO EQUIPAMENTO DE 26,7 KG, DIMENSÕES APROXIMADAS DE 50 CM DE LARGURA, 130 CM DE ALTURA E 125 CM DE PROFUNDIDADE.</t>
  </si>
  <si>
    <t>BICICLETA ERGOMÉTRICA HORIZONTAL/RECLINADA, DE USO PROFISSIONAL, COM CAPACIDADE MÍNIMA DE SUPORTE PARA USUÁRIOS DE ATÉ 150 KG, SISTEMA DE RESISTÊNCIA MAGNÉTICA E TRANSMISSÃO POR CORREIA. EQUIPAMENTO COM DISCO DE INÉRCIA MÍNIMO DE 7 KG E REGULAGEM DE ESFORÇO MAGNÉTICA. DEVERÁ POSSUIR MONITOR DIGITAL COM, NO MÍNIMO, 14 FUNÇÕES, INCLUINDO INDICAÇÃO DE PULSO, BODY FAT E THR. ASSENTO ANATÔMICO, COM SUPORTE LOMBAR, RECLINÁVEL COM AJUSTE DE POSIÇÃO, E PEDAIS ANTIDERRAPANTES PARA MAIOR SEGURANÇA DO USUÁRIO. DIMENSÕES APROXIMADAS DO PRODUTO: 126,8 X 64,4 X 153,3 CM. PESO LÍQUIDO APROXIMADO DE 58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</si>
</sst>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R$&quot;\ * #,##0.00_-;\-&quot;R$&quot;\ * #,##0.00_-;_-&quot;R$&quot;\ * &quot;-&quot;??_-;_-@_-"/>
    <numFmt numFmtId="164" formatCode="&quot;R$&quot;\ #,##0.00;[Red]&quot;R$&quot;\ \-#,##0.00"/>
    <numFmt numFmtId="165" formatCode="&quot;R$&quot;\ #,##0.00"/>
  </numFmts>
  <fonts count="13" x14ac:knownFonts="1">
    <font>
      <sz val="11"/>
      <color theme="1"/>
      <name val="Calibri"/>
      <family val="2"/>
      <scheme val="minor"/>
    </font>
    <font>
      <sz val="12"/>
      <color theme="1"/>
      <name val="Calibri"/>
      <family val="2"/>
    </font>
    <font>
      <b/>
      <sz val="10"/>
      <color theme="1"/>
      <name val="Calibri"/>
      <family val="2"/>
    </font>
    <font>
      <b/>
      <sz val="12"/>
      <color rgb="FF000000"/>
      <name val="Calibri"/>
      <family val="2"/>
    </font>
    <font>
      <b/>
      <sz val="12"/>
      <color rgb="FFC00000"/>
      <name val="Calibri"/>
      <family val="2"/>
    </font>
    <font>
      <b/>
      <sz val="12"/>
      <color theme="1"/>
      <name val="Calibri"/>
      <family val="2"/>
      <scheme val="minor"/>
    </font>
    <font>
      <sz val="12"/>
      <color rgb="FF000000"/>
      <name val="Calibri"/>
      <family val="2"/>
    </font>
    <font>
      <sz val="12"/>
      <color rgb="FF000000"/>
      <name val="Calibri"/>
      <family val="2"/>
      <scheme val="minor"/>
    </font>
    <font>
      <sz val="11"/>
      <color theme="1"/>
      <name val="Calibri"/>
      <family val="2"/>
      <scheme val="minor"/>
    </font>
    <font>
      <sz val="9"/>
      <color theme="1"/>
      <name val="Calibri"/>
      <family val="2"/>
    </font>
    <font>
      <b/>
      <sz val="9"/>
      <color theme="1"/>
      <name val="Calibri"/>
      <family val="2"/>
    </font>
    <font>
      <sz val="8"/>
      <color theme="1"/>
      <name val="Calibri"/>
      <family val="2"/>
      <scheme val="minor"/>
    </font>
    <font>
      <sz val="10"/>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44" fontId="8" fillId="0" borderId="0" applyFont="0" applyFill="0" applyBorder="0" applyAlignment="0" applyProtection="0"/>
  </cellStyleXfs>
  <cellXfs count="43">
    <xf numFmtId="0" fontId="0" fillId="0" borderId="0" xfId="0"/>
    <xf numFmtId="0" fontId="0" fillId="0" borderId="0" xfId="0" applyProtection="1">
      <protection locked="0"/>
    </xf>
    <xf numFmtId="4" fontId="0" fillId="0" borderId="0" xfId="0" applyNumberFormat="1" applyProtection="1">
      <protection locked="0"/>
    </xf>
    <xf numFmtId="4" fontId="0" fillId="0" borderId="0" xfId="0" applyNumberFormat="1" applyAlignment="1" applyProtection="1">
      <alignment horizontal="center" vertical="center"/>
      <protection locked="0"/>
    </xf>
    <xf numFmtId="0" fontId="0" fillId="0" borderId="0" xfId="0" applyAlignment="1">
      <alignment horizontal="left"/>
    </xf>
    <xf numFmtId="0" fontId="4" fillId="0" borderId="0" xfId="0" applyFont="1" applyAlignment="1">
      <alignment horizontal="center" vertical="center" wrapText="1"/>
    </xf>
    <xf numFmtId="4" fontId="4" fillId="0" borderId="0" xfId="0" applyNumberFormat="1"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justify" vertical="center"/>
    </xf>
    <xf numFmtId="0" fontId="3" fillId="0" borderId="0" xfId="0" applyFont="1" applyAlignment="1">
      <alignment horizontal="center" vertical="center"/>
    </xf>
    <xf numFmtId="4" fontId="3" fillId="0" borderId="0" xfId="0" applyNumberFormat="1" applyFont="1" applyAlignment="1">
      <alignment horizontal="center" vertical="center"/>
    </xf>
    <xf numFmtId="0" fontId="6" fillId="0" borderId="0" xfId="0" applyFont="1" applyAlignment="1">
      <alignment horizontal="left" vertical="center"/>
    </xf>
    <xf numFmtId="4" fontId="6" fillId="0" borderId="0" xfId="0" applyNumberFormat="1" applyFont="1" applyAlignment="1">
      <alignment horizontal="left" vertical="center"/>
    </xf>
    <xf numFmtId="4" fontId="2" fillId="2" borderId="0" xfId="0" applyNumberFormat="1" applyFont="1" applyFill="1" applyAlignment="1">
      <alignment horizontal="center" vertical="center" wrapText="1"/>
    </xf>
    <xf numFmtId="0" fontId="11" fillId="0" borderId="0" xfId="0" applyFont="1" applyAlignment="1">
      <alignment horizontal="justify"/>
    </xf>
    <xf numFmtId="0" fontId="10" fillId="0" borderId="2" xfId="0" applyFont="1" applyBorder="1" applyAlignment="1">
      <alignment horizontal="right" vertical="center" wrapText="1"/>
    </xf>
    <xf numFmtId="4" fontId="0" fillId="0" borderId="0" xfId="0" applyNumberFormat="1"/>
    <xf numFmtId="4" fontId="0" fillId="0" borderId="0" xfId="0" applyNumberFormat="1" applyAlignment="1">
      <alignment horizontal="center" vertical="center"/>
    </xf>
    <xf numFmtId="0" fontId="1" fillId="0" borderId="0" xfId="0" applyFont="1" applyAlignment="1" applyProtection="1">
      <alignment vertical="center" wrapText="1"/>
      <protection locked="0"/>
    </xf>
    <xf numFmtId="4" fontId="10" fillId="2" borderId="1" xfId="0" applyNumberFormat="1" applyFont="1" applyFill="1" applyBorder="1" applyAlignment="1">
      <alignment horizontal="center" vertical="center" wrapText="1"/>
    </xf>
    <xf numFmtId="44" fontId="9" fillId="2" borderId="1" xfId="1" applyFont="1" applyFill="1" applyBorder="1" applyAlignment="1" applyProtection="1">
      <alignment horizontal="right" vertical="center" wrapText="1"/>
    </xf>
    <xf numFmtId="0" fontId="10" fillId="2" borderId="3" xfId="0" applyFont="1" applyFill="1" applyBorder="1" applyAlignment="1">
      <alignment horizontal="center" vertical="center" wrapText="1"/>
    </xf>
    <xf numFmtId="4" fontId="10" fillId="2" borderId="3" xfId="0" applyNumberFormat="1" applyFont="1" applyFill="1" applyBorder="1" applyAlignment="1">
      <alignment horizontal="center" vertical="center" wrapText="1"/>
    </xf>
    <xf numFmtId="0" fontId="12" fillId="2" borderId="1" xfId="0" applyFont="1" applyFill="1" applyBorder="1" applyAlignment="1" applyProtection="1">
      <alignment horizontal="justify" vertical="center" wrapText="1"/>
      <protection locked="0"/>
    </xf>
    <xf numFmtId="0" fontId="9" fillId="2" borderId="1" xfId="0" applyFont="1" applyFill="1" applyBorder="1" applyAlignment="1">
      <alignment horizontal="center" vertical="center" wrapText="1"/>
    </xf>
    <xf numFmtId="0" fontId="9" fillId="2" borderId="1" xfId="0" applyFont="1" applyFill="1" applyBorder="1" applyAlignment="1">
      <alignment horizontal="justify" vertical="center" wrapText="1"/>
    </xf>
    <xf numFmtId="4" fontId="9" fillId="2" borderId="1" xfId="0" applyNumberFormat="1" applyFont="1" applyFill="1" applyBorder="1" applyAlignment="1">
      <alignment horizontal="right" vertical="center" wrapText="1"/>
    </xf>
    <xf numFmtId="165" fontId="9" fillId="2" borderId="4" xfId="0" applyNumberFormat="1"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 fillId="0" borderId="0" xfId="0" applyFont="1" applyAlignment="1" applyProtection="1">
      <alignment horizontal="left" vertical="center"/>
      <protection locked="0"/>
    </xf>
    <xf numFmtId="0" fontId="10" fillId="0" borderId="2" xfId="0" applyFont="1" applyBorder="1" applyAlignment="1">
      <alignment horizontal="right" vertical="center" wrapText="1"/>
    </xf>
    <xf numFmtId="0" fontId="6" fillId="0" borderId="0" xfId="0" applyFont="1" applyAlignment="1" applyProtection="1">
      <alignment horizontal="left" vertical="center"/>
      <protection locked="0"/>
    </xf>
    <xf numFmtId="0" fontId="7" fillId="0" borderId="0" xfId="0" applyFont="1" applyAlignment="1" applyProtection="1">
      <alignment horizontal="left"/>
      <protection locked="0"/>
    </xf>
    <xf numFmtId="0" fontId="1" fillId="0" borderId="0" xfId="0" applyFont="1" applyAlignment="1" applyProtection="1">
      <alignment horizontal="justify" vertical="center" wrapText="1"/>
      <protection locked="0"/>
    </xf>
    <xf numFmtId="0" fontId="1" fillId="0" borderId="0" xfId="0" applyFont="1" applyAlignment="1">
      <alignment horizontal="left" vertical="center"/>
    </xf>
    <xf numFmtId="0" fontId="5" fillId="0" borderId="0" xfId="0" applyFont="1" applyAlignment="1">
      <alignment horizontal="center"/>
    </xf>
    <xf numFmtId="0" fontId="5" fillId="0" borderId="0" xfId="0" applyFont="1" applyAlignment="1" applyProtection="1">
      <alignment horizontal="center"/>
      <protection locked="0"/>
    </xf>
    <xf numFmtId="0" fontId="3" fillId="3" borderId="0" xfId="0" applyFont="1" applyFill="1" applyAlignment="1">
      <alignment horizontal="center" vertical="center"/>
    </xf>
    <xf numFmtId="0" fontId="4" fillId="0" borderId="0" xfId="0" applyFont="1" applyAlignment="1">
      <alignment horizontal="center" vertical="center" wrapText="1"/>
    </xf>
    <xf numFmtId="0" fontId="1" fillId="0" borderId="0" xfId="0" applyFont="1" applyAlignment="1">
      <alignment horizontal="center" vertical="center"/>
    </xf>
    <xf numFmtId="0" fontId="9" fillId="2" borderId="1" xfId="0" applyFont="1" applyFill="1" applyBorder="1" applyAlignment="1">
      <alignment horizontal="right" vertical="center" wrapText="1"/>
    </xf>
    <xf numFmtId="164" fontId="10" fillId="0" borderId="0" xfId="0" applyNumberFormat="1" applyFont="1" applyBorder="1" applyAlignment="1">
      <alignment horizontal="center" vertical="center" wrapText="1"/>
    </xf>
    <xf numFmtId="44" fontId="10" fillId="0" borderId="1" xfId="0" applyNumberFormat="1" applyFont="1" applyBorder="1" applyAlignment="1">
      <alignment horizontal="center" vertical="center" wrapText="1"/>
    </xf>
  </cellXfs>
  <cellStyles count="2">
    <cellStyle name="Moeda" xfId="1" builtinId="4"/>
    <cellStyle name="Normal" xfId="0" builtinId="0"/>
  </cellStyles>
  <dxfs count="3">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4"/>
  <sheetViews>
    <sheetView tabSelected="1" topLeftCell="A28" zoomScaleNormal="100" workbookViewId="0">
      <selection sqref="A1:K42"/>
    </sheetView>
  </sheetViews>
  <sheetFormatPr defaultColWidth="9.140625" defaultRowHeight="15" x14ac:dyDescent="0.25"/>
  <cols>
    <col min="1" max="1" width="7.28515625" bestFit="1" customWidth="1"/>
    <col min="2" max="2" width="8.140625" customWidth="1"/>
    <col min="3" max="3" width="6.140625" customWidth="1"/>
    <col min="4" max="4" width="5.7109375" customWidth="1"/>
    <col min="5" max="5" width="47.140625" customWidth="1"/>
    <col min="6" max="6" width="12.5703125" customWidth="1"/>
    <col min="7" max="7" width="13.28515625" customWidth="1"/>
    <col min="8" max="8" width="13.140625" style="16" customWidth="1"/>
    <col min="9" max="9" width="12.42578125" style="16" customWidth="1"/>
    <col min="10" max="10" width="14.28515625" style="17" customWidth="1"/>
  </cols>
  <sheetData>
    <row r="1" spans="1:12" ht="15.75" x14ac:dyDescent="0.25">
      <c r="A1" s="35" t="s">
        <v>16</v>
      </c>
      <c r="B1" s="35"/>
      <c r="C1" s="35"/>
      <c r="D1" s="35"/>
      <c r="E1" s="35"/>
      <c r="F1" s="35"/>
      <c r="G1" s="35"/>
      <c r="H1" s="35"/>
      <c r="I1" s="35"/>
      <c r="J1" s="35"/>
      <c r="L1" s="4"/>
    </row>
    <row r="2" spans="1:12" ht="15.75" x14ac:dyDescent="0.25">
      <c r="A2" s="36" t="s">
        <v>26</v>
      </c>
      <c r="B2" s="36"/>
      <c r="C2" s="36"/>
      <c r="D2" s="36"/>
      <c r="E2" s="36"/>
      <c r="F2" s="36"/>
      <c r="G2" s="36"/>
      <c r="H2" s="36"/>
      <c r="I2" s="36"/>
      <c r="J2" s="36"/>
    </row>
    <row r="3" spans="1:12" ht="15.75" x14ac:dyDescent="0.25">
      <c r="A3" s="37" t="s">
        <v>22</v>
      </c>
      <c r="B3" s="37"/>
      <c r="C3" s="37"/>
      <c r="D3" s="37"/>
      <c r="E3" s="37"/>
      <c r="F3" s="37"/>
      <c r="G3" s="37"/>
      <c r="H3" s="37"/>
      <c r="I3" s="37"/>
      <c r="J3" s="37"/>
    </row>
    <row r="4" spans="1:12" ht="15.75" x14ac:dyDescent="0.25">
      <c r="A4" s="38" t="s">
        <v>18</v>
      </c>
      <c r="B4" s="38"/>
      <c r="C4" s="38"/>
      <c r="D4" s="38"/>
      <c r="E4" s="38"/>
      <c r="F4" s="38"/>
      <c r="G4" s="38"/>
      <c r="H4" s="38"/>
      <c r="I4" s="38"/>
      <c r="J4" s="38"/>
    </row>
    <row r="5" spans="1:12" ht="15.75" x14ac:dyDescent="0.25">
      <c r="A5" s="5"/>
      <c r="B5" s="5"/>
      <c r="C5" s="5"/>
      <c r="D5" s="5"/>
      <c r="E5" s="5"/>
      <c r="F5" s="5"/>
      <c r="G5" s="5"/>
      <c r="H5" s="6"/>
      <c r="I5" s="5"/>
      <c r="J5" s="5"/>
    </row>
    <row r="6" spans="1:12" ht="15.75" x14ac:dyDescent="0.25">
      <c r="A6" s="34" t="s">
        <v>17</v>
      </c>
      <c r="B6" s="34"/>
      <c r="C6" s="34"/>
      <c r="D6" s="34"/>
      <c r="E6" s="34"/>
      <c r="F6" s="34"/>
      <c r="G6" s="34"/>
      <c r="H6" s="34"/>
      <c r="I6" s="34"/>
      <c r="J6" s="34"/>
    </row>
    <row r="7" spans="1:12" ht="15.75" x14ac:dyDescent="0.25">
      <c r="A7" s="8"/>
      <c r="B7" s="9"/>
      <c r="C7" s="9"/>
      <c r="D7" s="9"/>
      <c r="E7" s="9"/>
      <c r="F7" s="9"/>
      <c r="G7" s="9"/>
      <c r="H7" s="10"/>
      <c r="I7" s="9"/>
      <c r="J7" s="9"/>
    </row>
    <row r="8" spans="1:12" ht="15.75" x14ac:dyDescent="0.25">
      <c r="A8" s="7" t="s">
        <v>0</v>
      </c>
      <c r="B8" s="7"/>
      <c r="C8" s="29"/>
      <c r="D8" s="29"/>
      <c r="E8" s="29"/>
      <c r="F8" s="29"/>
      <c r="G8" s="29"/>
      <c r="H8" s="29"/>
      <c r="I8" s="29"/>
      <c r="J8" s="29"/>
    </row>
    <row r="9" spans="1:12" ht="15.75" x14ac:dyDescent="0.25">
      <c r="A9" s="34" t="s">
        <v>1</v>
      </c>
      <c r="B9" s="34"/>
      <c r="C9" s="29"/>
      <c r="D9" s="29"/>
      <c r="E9" s="29"/>
      <c r="F9" s="29"/>
      <c r="G9" s="29"/>
      <c r="H9" s="29"/>
      <c r="I9" s="29"/>
      <c r="J9" s="29"/>
    </row>
    <row r="10" spans="1:12" ht="15.75" x14ac:dyDescent="0.25">
      <c r="A10" s="7" t="s">
        <v>2</v>
      </c>
      <c r="B10" s="29"/>
      <c r="C10" s="29"/>
      <c r="D10" s="29"/>
      <c r="E10" s="29"/>
      <c r="F10" s="29"/>
      <c r="G10" s="29"/>
      <c r="H10" s="29"/>
      <c r="I10" s="29"/>
      <c r="J10" s="29"/>
    </row>
    <row r="11" spans="1:12" ht="15.75" x14ac:dyDescent="0.25">
      <c r="A11" s="7" t="s">
        <v>3</v>
      </c>
      <c r="B11" s="7"/>
      <c r="C11" s="29"/>
      <c r="D11" s="29"/>
      <c r="E11" s="29"/>
      <c r="F11" s="29"/>
      <c r="G11" s="29"/>
      <c r="H11" s="29"/>
      <c r="I11" s="29"/>
      <c r="J11" s="29"/>
    </row>
    <row r="12" spans="1:12" ht="15.75" x14ac:dyDescent="0.25">
      <c r="A12" s="7" t="s">
        <v>4</v>
      </c>
      <c r="B12" s="29"/>
      <c r="C12" s="29"/>
      <c r="D12" s="29"/>
      <c r="E12" s="29"/>
      <c r="F12" s="29"/>
      <c r="G12" s="29"/>
      <c r="H12" s="29"/>
      <c r="I12" s="29"/>
      <c r="J12" s="29"/>
    </row>
    <row r="13" spans="1:12" ht="15.75" x14ac:dyDescent="0.25">
      <c r="A13" s="7" t="s">
        <v>5</v>
      </c>
      <c r="B13" s="7"/>
      <c r="C13" s="29"/>
      <c r="D13" s="29"/>
      <c r="E13" s="29"/>
      <c r="F13" s="29"/>
      <c r="G13" s="29"/>
      <c r="H13" s="29"/>
      <c r="I13" s="29"/>
      <c r="J13" s="29"/>
    </row>
    <row r="14" spans="1:12" ht="15.75" x14ac:dyDescent="0.25">
      <c r="A14" s="11" t="s">
        <v>6</v>
      </c>
      <c r="B14" s="11"/>
      <c r="C14" s="11"/>
      <c r="D14" s="31"/>
      <c r="E14" s="31"/>
      <c r="F14" s="31"/>
      <c r="G14" s="31"/>
      <c r="H14" s="31"/>
      <c r="I14" s="31"/>
      <c r="J14" s="31"/>
    </row>
    <row r="15" spans="1:12" ht="15.75" x14ac:dyDescent="0.25">
      <c r="A15" s="11" t="s">
        <v>7</v>
      </c>
      <c r="B15" s="31"/>
      <c r="C15" s="31"/>
      <c r="D15" s="31"/>
      <c r="E15" s="31"/>
      <c r="F15" s="31"/>
      <c r="G15" s="31"/>
      <c r="H15" s="31"/>
      <c r="I15" s="31"/>
      <c r="J15" s="31"/>
    </row>
    <row r="16" spans="1:12" ht="15.75" x14ac:dyDescent="0.25">
      <c r="A16" s="11"/>
      <c r="B16" s="11"/>
      <c r="C16" s="11"/>
      <c r="D16" s="11"/>
      <c r="E16" s="11"/>
      <c r="F16" s="11"/>
      <c r="G16" s="11"/>
      <c r="H16" s="12"/>
      <c r="I16" s="11"/>
      <c r="J16" s="11"/>
    </row>
    <row r="17" spans="1:11" ht="15.75" x14ac:dyDescent="0.25">
      <c r="A17" s="39" t="s">
        <v>24</v>
      </c>
      <c r="B17" s="39"/>
      <c r="C17" s="39"/>
      <c r="D17" s="39"/>
      <c r="E17" s="39"/>
      <c r="F17" s="39"/>
      <c r="G17" s="39"/>
      <c r="H17" s="39"/>
      <c r="I17" s="39"/>
      <c r="J17" s="39"/>
    </row>
    <row r="19" spans="1:11" ht="36" x14ac:dyDescent="0.25">
      <c r="A19" s="21" t="s">
        <v>8</v>
      </c>
      <c r="B19" s="21" t="s">
        <v>9</v>
      </c>
      <c r="C19" s="21" t="s">
        <v>10</v>
      </c>
      <c r="D19" s="21" t="s">
        <v>11</v>
      </c>
      <c r="E19" s="21" t="s">
        <v>12</v>
      </c>
      <c r="F19" s="21" t="s">
        <v>27</v>
      </c>
      <c r="G19" s="22" t="s">
        <v>14</v>
      </c>
      <c r="H19" s="19" t="s">
        <v>13</v>
      </c>
      <c r="I19" s="19" t="s">
        <v>15</v>
      </c>
      <c r="J19" s="13" t="s">
        <v>23</v>
      </c>
    </row>
    <row r="20" spans="1:11" ht="358.5" customHeight="1" x14ac:dyDescent="0.25">
      <c r="A20" s="24">
        <v>1</v>
      </c>
      <c r="B20" s="24">
        <v>22</v>
      </c>
      <c r="C20" s="24" t="s">
        <v>29</v>
      </c>
      <c r="D20" s="24">
        <v>25761</v>
      </c>
      <c r="E20" s="25" t="s">
        <v>30</v>
      </c>
      <c r="F20" s="28"/>
      <c r="G20" s="26">
        <v>1581.58</v>
      </c>
      <c r="H20" s="27"/>
      <c r="I20" s="20">
        <f>B20*H20</f>
        <v>0</v>
      </c>
      <c r="J20" s="14" t="str">
        <f t="shared" ref="J20:J29" si="0">_xlfn.IFS(H20="","aguardando lançamento",H20&lt;=G20,"correto", H20&gt;G20, "acima máximo")</f>
        <v>aguardando lançamento</v>
      </c>
    </row>
    <row r="21" spans="1:11" ht="111" customHeight="1" x14ac:dyDescent="0.25">
      <c r="A21" s="24">
        <v>2</v>
      </c>
      <c r="B21" s="24">
        <v>22</v>
      </c>
      <c r="C21" s="24" t="s">
        <v>10</v>
      </c>
      <c r="D21" s="24">
        <v>25762</v>
      </c>
      <c r="E21" s="25" t="s">
        <v>31</v>
      </c>
      <c r="F21" s="28"/>
      <c r="G21" s="40">
        <v>812.51</v>
      </c>
      <c r="H21" s="27"/>
      <c r="I21" s="20">
        <f>B21*H21</f>
        <v>0</v>
      </c>
      <c r="J21" s="14" t="str">
        <f t="shared" si="0"/>
        <v>aguardando lançamento</v>
      </c>
    </row>
    <row r="22" spans="1:11" ht="156" x14ac:dyDescent="0.25">
      <c r="A22" s="24">
        <v>3</v>
      </c>
      <c r="B22" s="24">
        <v>22</v>
      </c>
      <c r="C22" s="24" t="s">
        <v>10</v>
      </c>
      <c r="D22" s="24">
        <v>25763</v>
      </c>
      <c r="E22" s="25" t="s">
        <v>32</v>
      </c>
      <c r="F22" s="28"/>
      <c r="G22" s="40">
        <v>622.54999999999995</v>
      </c>
      <c r="H22" s="27"/>
      <c r="I22" s="20">
        <f>B22*H22</f>
        <v>0</v>
      </c>
      <c r="J22" s="14" t="str">
        <f t="shared" si="0"/>
        <v>aguardando lançamento</v>
      </c>
    </row>
    <row r="23" spans="1:11" ht="228" x14ac:dyDescent="0.25">
      <c r="A23" s="24">
        <v>4</v>
      </c>
      <c r="B23" s="24">
        <v>22</v>
      </c>
      <c r="C23" s="24" t="s">
        <v>10</v>
      </c>
      <c r="D23" s="24">
        <v>25764</v>
      </c>
      <c r="E23" s="25" t="s">
        <v>33</v>
      </c>
      <c r="F23" s="28"/>
      <c r="G23" s="26">
        <v>1038.98</v>
      </c>
      <c r="H23" s="27"/>
      <c r="I23" s="20">
        <f>B23*H23</f>
        <v>0</v>
      </c>
      <c r="J23" s="14" t="str">
        <f t="shared" si="0"/>
        <v>aguardando lançamento</v>
      </c>
    </row>
    <row r="24" spans="1:11" ht="192" x14ac:dyDescent="0.25">
      <c r="A24" s="24">
        <v>5</v>
      </c>
      <c r="B24" s="24">
        <v>5</v>
      </c>
      <c r="C24" s="24" t="s">
        <v>10</v>
      </c>
      <c r="D24" s="24">
        <v>25765</v>
      </c>
      <c r="E24" s="25" t="s">
        <v>34</v>
      </c>
      <c r="F24" s="28"/>
      <c r="G24" s="40">
        <v>138.62</v>
      </c>
      <c r="H24" s="27"/>
      <c r="I24" s="20">
        <f>B24*H24</f>
        <v>0</v>
      </c>
      <c r="J24" s="14" t="str">
        <f t="shared" si="0"/>
        <v>aguardando lançamento</v>
      </c>
    </row>
    <row r="25" spans="1:11" ht="96" x14ac:dyDescent="0.25">
      <c r="A25" s="24">
        <v>6</v>
      </c>
      <c r="B25" s="24">
        <v>3</v>
      </c>
      <c r="C25" s="24" t="s">
        <v>10</v>
      </c>
      <c r="D25" s="24">
        <v>24240</v>
      </c>
      <c r="E25" s="25" t="s">
        <v>35</v>
      </c>
      <c r="F25" s="28"/>
      <c r="G25" s="26">
        <v>1040.5999999999999</v>
      </c>
      <c r="H25" s="27"/>
      <c r="I25" s="20">
        <f>B25*H25</f>
        <v>0</v>
      </c>
      <c r="J25" s="14" t="str">
        <f t="shared" si="0"/>
        <v>aguardando lançamento</v>
      </c>
    </row>
    <row r="26" spans="1:11" ht="108" x14ac:dyDescent="0.25">
      <c r="A26" s="24">
        <v>7</v>
      </c>
      <c r="B26" s="24">
        <v>5</v>
      </c>
      <c r="C26" s="24" t="s">
        <v>10</v>
      </c>
      <c r="D26" s="24">
        <v>25766</v>
      </c>
      <c r="E26" s="25" t="s">
        <v>36</v>
      </c>
      <c r="F26" s="28"/>
      <c r="G26" s="26">
        <v>3516.43</v>
      </c>
      <c r="H26" s="27"/>
      <c r="I26" s="20">
        <f>B26*H26</f>
        <v>0</v>
      </c>
      <c r="J26" s="14" t="str">
        <f t="shared" si="0"/>
        <v>aguardando lançamento</v>
      </c>
    </row>
    <row r="27" spans="1:11" ht="207" customHeight="1" x14ac:dyDescent="0.25">
      <c r="A27" s="24">
        <v>8</v>
      </c>
      <c r="B27" s="24">
        <v>2</v>
      </c>
      <c r="C27" s="24" t="s">
        <v>10</v>
      </c>
      <c r="D27" s="24">
        <v>25767</v>
      </c>
      <c r="E27" s="25" t="s">
        <v>37</v>
      </c>
      <c r="F27" s="28"/>
      <c r="G27" s="26">
        <v>6503.45</v>
      </c>
      <c r="H27" s="27"/>
      <c r="I27" s="20">
        <f>B27*H27</f>
        <v>0</v>
      </c>
      <c r="J27" s="14" t="str">
        <f t="shared" si="0"/>
        <v>aguardando lançamento</v>
      </c>
    </row>
    <row r="28" spans="1:11" ht="132" x14ac:dyDescent="0.25">
      <c r="A28" s="24">
        <v>9</v>
      </c>
      <c r="B28" s="24">
        <v>7</v>
      </c>
      <c r="C28" s="24" t="s">
        <v>10</v>
      </c>
      <c r="D28" s="24">
        <v>25768</v>
      </c>
      <c r="E28" s="25" t="s">
        <v>38</v>
      </c>
      <c r="F28" s="28"/>
      <c r="G28" s="26">
        <v>2877.01</v>
      </c>
      <c r="H28" s="27"/>
      <c r="I28" s="20">
        <f>B28*H28</f>
        <v>0</v>
      </c>
      <c r="J28" s="14" t="str">
        <f t="shared" si="0"/>
        <v>aguardando lançamento</v>
      </c>
    </row>
    <row r="29" spans="1:11" ht="144" x14ac:dyDescent="0.25">
      <c r="A29" s="24">
        <v>10</v>
      </c>
      <c r="B29" s="24">
        <v>7</v>
      </c>
      <c r="C29" s="24" t="s">
        <v>10</v>
      </c>
      <c r="D29" s="24">
        <v>25769</v>
      </c>
      <c r="E29" s="25" t="s">
        <v>39</v>
      </c>
      <c r="F29" s="23"/>
      <c r="G29" s="26">
        <v>4276.29</v>
      </c>
      <c r="H29" s="27"/>
      <c r="I29" s="20">
        <f>B29*H29</f>
        <v>0</v>
      </c>
      <c r="J29" s="14" t="str">
        <f t="shared" si="0"/>
        <v>aguardando lançamento</v>
      </c>
    </row>
    <row r="30" spans="1:11" x14ac:dyDescent="0.25">
      <c r="A30" s="30"/>
      <c r="B30" s="30"/>
      <c r="C30" s="30"/>
      <c r="D30" s="30"/>
      <c r="E30" s="30"/>
      <c r="F30" s="15"/>
      <c r="G30" s="15"/>
      <c r="H30" s="42">
        <f>SUM(I20:I29)</f>
        <v>0</v>
      </c>
      <c r="I30" s="42"/>
      <c r="J30" s="41"/>
    </row>
    <row r="32" spans="1:11" ht="15.75" x14ac:dyDescent="0.25">
      <c r="A32" s="31" t="s">
        <v>19</v>
      </c>
      <c r="B32" s="31"/>
      <c r="C32" s="31"/>
      <c r="D32" s="31"/>
      <c r="E32" s="31"/>
      <c r="F32" s="31"/>
      <c r="G32" s="31"/>
      <c r="H32" s="31"/>
      <c r="I32" s="31"/>
      <c r="J32" s="31"/>
      <c r="K32" s="31"/>
    </row>
    <row r="33" spans="1:11" ht="15.75" x14ac:dyDescent="0.25">
      <c r="A33" s="32" t="s">
        <v>20</v>
      </c>
      <c r="B33" s="32"/>
      <c r="C33" s="32"/>
      <c r="D33" s="32"/>
      <c r="E33" s="32"/>
      <c r="F33" s="32"/>
      <c r="G33" s="32"/>
      <c r="H33" s="32"/>
      <c r="I33" s="32"/>
      <c r="J33" s="32"/>
      <c r="K33" s="32"/>
    </row>
    <row r="34" spans="1:11" ht="47.25" customHeight="1" x14ac:dyDescent="0.25">
      <c r="A34" s="33" t="s">
        <v>25</v>
      </c>
      <c r="B34" s="33"/>
      <c r="C34" s="33"/>
      <c r="D34" s="33"/>
      <c r="E34" s="33"/>
      <c r="F34" s="33"/>
      <c r="G34" s="33"/>
      <c r="H34" s="33"/>
      <c r="I34" s="33"/>
      <c r="J34" s="33"/>
      <c r="K34" s="18"/>
    </row>
    <row r="35" spans="1:11" x14ac:dyDescent="0.25">
      <c r="A35" s="1"/>
      <c r="B35" s="1"/>
      <c r="C35" s="1"/>
      <c r="D35" s="1"/>
      <c r="E35" s="1"/>
      <c r="F35" s="1"/>
      <c r="G35" s="1"/>
      <c r="H35" s="1"/>
      <c r="I35" s="1"/>
      <c r="J35" s="2"/>
      <c r="K35" s="3"/>
    </row>
    <row r="36" spans="1:11" x14ac:dyDescent="0.25">
      <c r="A36" s="1"/>
      <c r="B36" s="1"/>
      <c r="C36" s="1"/>
      <c r="D36" s="1"/>
      <c r="E36" s="1"/>
      <c r="F36" s="1"/>
      <c r="G36" s="1"/>
      <c r="H36" s="1"/>
      <c r="I36" s="1"/>
      <c r="J36" s="2"/>
      <c r="K36" s="3"/>
    </row>
    <row r="37" spans="1:11" ht="15.75" x14ac:dyDescent="0.25">
      <c r="A37" s="29" t="s">
        <v>21</v>
      </c>
      <c r="B37" s="29"/>
      <c r="C37" s="29"/>
      <c r="D37" s="29"/>
      <c r="E37" s="29"/>
      <c r="F37" s="29"/>
      <c r="G37" s="29"/>
      <c r="H37" s="29"/>
      <c r="I37" s="29"/>
      <c r="J37" s="29"/>
      <c r="K37" s="29"/>
    </row>
    <row r="38" spans="1:11" ht="15.75" x14ac:dyDescent="0.25">
      <c r="A38" s="29"/>
      <c r="B38" s="29"/>
      <c r="C38" s="29"/>
      <c r="D38" s="29"/>
      <c r="E38" s="29"/>
      <c r="F38" s="29"/>
      <c r="G38" s="29"/>
      <c r="H38" s="29"/>
      <c r="I38" s="29"/>
      <c r="J38" s="29"/>
      <c r="K38" s="29"/>
    </row>
    <row r="39" spans="1:11" x14ac:dyDescent="0.25">
      <c r="A39" s="1"/>
      <c r="B39" s="1"/>
      <c r="C39" s="1"/>
      <c r="D39" s="1"/>
      <c r="E39" s="1"/>
      <c r="F39" s="1"/>
      <c r="G39" s="1"/>
      <c r="H39" s="1"/>
      <c r="I39" s="1"/>
      <c r="J39" s="2"/>
      <c r="K39" s="3"/>
    </row>
    <row r="40" spans="1:11" x14ac:dyDescent="0.25">
      <c r="A40" s="1"/>
      <c r="B40" s="1"/>
      <c r="C40" s="1"/>
      <c r="D40" s="1"/>
      <c r="E40" s="1"/>
      <c r="F40" s="1"/>
      <c r="G40" s="1"/>
      <c r="H40" s="1"/>
      <c r="I40" s="1"/>
      <c r="J40" s="2"/>
      <c r="K40" s="3"/>
    </row>
    <row r="41" spans="1:11" ht="15.75" x14ac:dyDescent="0.25">
      <c r="A41" s="29" t="s">
        <v>28</v>
      </c>
      <c r="B41" s="29"/>
      <c r="C41" s="29"/>
      <c r="D41" s="29"/>
      <c r="E41" s="29"/>
      <c r="F41" s="29"/>
      <c r="G41" s="29"/>
      <c r="H41" s="29"/>
      <c r="I41" s="29"/>
      <c r="J41" s="29"/>
      <c r="K41" s="29"/>
    </row>
    <row r="42" spans="1:11" x14ac:dyDescent="0.25">
      <c r="A42" s="1"/>
      <c r="B42" s="1"/>
      <c r="C42" s="1"/>
      <c r="D42" s="1"/>
      <c r="E42" s="1"/>
      <c r="F42" s="1"/>
      <c r="G42" s="1"/>
      <c r="H42" s="2"/>
      <c r="I42" s="2"/>
      <c r="J42" s="3"/>
      <c r="K42" s="1"/>
    </row>
    <row r="43" spans="1:11" x14ac:dyDescent="0.25">
      <c r="A43" s="1"/>
      <c r="B43" s="1"/>
      <c r="C43" s="1"/>
      <c r="D43" s="1"/>
      <c r="E43" s="1"/>
      <c r="F43" s="1"/>
      <c r="G43" s="1"/>
      <c r="H43" s="2"/>
      <c r="I43" s="2"/>
      <c r="J43" s="3"/>
      <c r="K43" s="1"/>
    </row>
    <row r="44" spans="1:11" x14ac:dyDescent="0.25">
      <c r="A44" s="1"/>
      <c r="B44" s="1"/>
      <c r="C44" s="1"/>
      <c r="D44" s="1"/>
      <c r="E44" s="1"/>
      <c r="F44" s="1"/>
      <c r="G44" s="1"/>
      <c r="H44" s="2"/>
      <c r="I44" s="2"/>
      <c r="J44" s="3"/>
      <c r="K44" s="1"/>
    </row>
  </sheetData>
  <sheetProtection algorithmName="SHA-512" hashValue="fU2mEGu1lYR+IarHeVWrEN/Cm8+SqkU2qVijAaKKN2OGTLJozQWkMNVLY2J3f+nmFlMHcwxfQL9w0DmEKHOHPQ==" saltValue="9rrMTytrjbmDhRTwc2dj8Q==" spinCount="100000" sheet="1" objects="1" scenarios="1"/>
  <mergeCells count="23">
    <mergeCell ref="A17:J17"/>
    <mergeCell ref="B15:J15"/>
    <mergeCell ref="B10:J10"/>
    <mergeCell ref="C11:J11"/>
    <mergeCell ref="B12:J12"/>
    <mergeCell ref="C13:J13"/>
    <mergeCell ref="D14:J14"/>
    <mergeCell ref="A9:B9"/>
    <mergeCell ref="C9:J9"/>
    <mergeCell ref="C8:J8"/>
    <mergeCell ref="A1:J1"/>
    <mergeCell ref="A2:J2"/>
    <mergeCell ref="A3:J3"/>
    <mergeCell ref="A6:J6"/>
    <mergeCell ref="A4:J4"/>
    <mergeCell ref="A38:K38"/>
    <mergeCell ref="A41:K41"/>
    <mergeCell ref="A30:E30"/>
    <mergeCell ref="A32:K32"/>
    <mergeCell ref="A33:K33"/>
    <mergeCell ref="A37:K37"/>
    <mergeCell ref="A34:J34"/>
    <mergeCell ref="H30:I30"/>
  </mergeCells>
  <conditionalFormatting sqref="J20:J29">
    <cfRule type="containsText" dxfId="2" priority="1" operator="containsText" text="aguardando lançamento">
      <formula>NOT(ISERROR(SEARCH("aguardando lançamento",J20)))</formula>
    </cfRule>
    <cfRule type="containsText" dxfId="1" priority="2" operator="containsText" text="correto">
      <formula>NOT(ISERROR(SEARCH("correto",J20)))</formula>
    </cfRule>
    <cfRule type="cellIs" dxfId="0" priority="3" operator="equal">
      <formula>"acima máximo"</formula>
    </cfRule>
  </conditionalFormatting>
  <pageMargins left="0.7" right="0.7" top="0.75" bottom="0.75" header="0.3" footer="0.3"/>
  <pageSetup paperSize="9" scale="88" fitToHeight="0" orientation="landscape" horizont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licitacao2</dc:creator>
  <cp:lastModifiedBy>licitacao4</cp:lastModifiedBy>
  <cp:lastPrinted>2026-07-16T11:10:45Z</cp:lastPrinted>
  <dcterms:created xsi:type="dcterms:W3CDTF">2015-06-05T18:19:34Z</dcterms:created>
  <dcterms:modified xsi:type="dcterms:W3CDTF">2026-07-16T11:10:54Z</dcterms:modified>
</cp:coreProperties>
</file>